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9B88B666-5578-4684-A2A7-6AAE3EDD0683}" xr6:coauthVersionLast="47" xr6:coauthVersionMax="47" xr10:uidLastSave="{00000000-0000-0000-0000-000000000000}"/>
  <bookViews>
    <workbookView xWindow="28680" yWindow="-540" windowWidth="29040" windowHeight="15840" tabRatio="641" xr2:uid="{00000000-000D-0000-FFFF-FFFF00000000}"/>
  </bookViews>
  <sheets>
    <sheet name="はじめに" sheetId="18" r:id="rId1"/>
    <sheet name="1. 支出計画書" sheetId="11" r:id="rId2"/>
    <sheet name="2. 民間の費用負担に関する申告書" sheetId="14" r:id="rId3"/>
    <sheet name="3. 【参考】費用項目の区分リスト" sheetId="13" r:id="rId4"/>
  </sheets>
  <definedNames>
    <definedName name="_xlnm.Print_Area" localSheetId="1">'1. 支出計画書'!$A$1:$K$76</definedName>
    <definedName name="_xlnm.Print_Area" localSheetId="3">'3. 【参考】費用項目の区分リスト'!$A$1:$F$36</definedName>
    <definedName name="_xlnm.Print_Titles" localSheetId="1">'1. 支出計画書'!$3:$6</definedName>
    <definedName name="_xlnm.Print_Titles" localSheetId="3">'3. 【参考】費用項目の区分リスト'!$2:$3</definedName>
    <definedName name="印刷範囲" localSheetId="1">#REF!</definedName>
    <definedName name="印刷範囲" localSheetId="3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1" l="1"/>
  <c r="I10" i="11"/>
  <c r="I17" i="11" l="1"/>
  <c r="I22" i="11"/>
  <c r="J16" i="11" l="1"/>
  <c r="E12" i="14" l="1"/>
  <c r="I26" i="11" l="1"/>
  <c r="I30" i="11"/>
  <c r="I34" i="11"/>
  <c r="I13" i="11"/>
  <c r="J21" i="11" l="1"/>
  <c r="I43" i="11"/>
  <c r="I48" i="11"/>
  <c r="J47" i="11" s="1"/>
  <c r="J42" i="11" l="1"/>
  <c r="I12" i="11" l="1"/>
  <c r="J8" i="11" s="1"/>
  <c r="J7" i="11" s="1"/>
  <c r="J53" i="11" l="1"/>
  <c r="J54" i="11" s="1"/>
</calcChain>
</file>

<file path=xl/sharedStrings.xml><?xml version="1.0" encoding="utf-8"?>
<sst xmlns="http://schemas.openxmlformats.org/spreadsheetml/2006/main" count="137" uniqueCount="92">
  <si>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</si>
  <si>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</si>
  <si>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</si>
  <si>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</si>
  <si>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</si>
  <si>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</si>
  <si>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その他</t>
    <rPh sb="2" eb="3">
      <t>タ</t>
    </rPh>
    <phoneticPr fontId="2"/>
  </si>
  <si>
    <t>その他</t>
    <rPh sb="2" eb="3">
      <t>タ</t>
    </rPh>
    <phoneticPr fontId="2"/>
  </si>
  <si>
    <t>実証フィールド借料</t>
    <rPh sb="0" eb="2">
      <t>ジッショウ</t>
    </rPh>
    <rPh sb="7" eb="9">
      <t>シャクリョウ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</si>
  <si>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</si>
  <si>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</si>
  <si>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</si>
  <si>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</si>
  <si>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</si>
  <si>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費用区分</t>
    <rPh sb="0" eb="2">
      <t>ヒヨウ</t>
    </rPh>
    <rPh sb="2" eb="4">
      <t>クブン</t>
    </rPh>
    <phoneticPr fontId="2"/>
  </si>
  <si>
    <t>旅費・交通費</t>
    <rPh sb="0" eb="2">
      <t>リョヒ</t>
    </rPh>
    <rPh sb="3" eb="6">
      <t>コウツウヒ</t>
    </rPh>
    <phoneticPr fontId="2"/>
  </si>
  <si>
    <t>実証作業費</t>
    <rPh sb="0" eb="2">
      <t>ジッショウ</t>
    </rPh>
    <rPh sb="2" eb="4">
      <t>サギョウ</t>
    </rPh>
    <rPh sb="4" eb="5">
      <t>ヒ</t>
    </rPh>
    <phoneticPr fontId="2"/>
  </si>
  <si>
    <t>解析用PC [購入費/借料]</t>
    <rPh sb="0" eb="2">
      <t>カイセキ</t>
    </rPh>
    <rPh sb="2" eb="3">
      <t>ヨウ</t>
    </rPh>
    <phoneticPr fontId="2"/>
  </si>
  <si>
    <t>カメラ [購入費/借料]</t>
    <phoneticPr fontId="2"/>
  </si>
  <si>
    <t>ドローン [購入費/借料]</t>
    <phoneticPr fontId="2"/>
  </si>
  <si>
    <t>電波伝搬シミュレーション [購入費/借料]</t>
    <rPh sb="0" eb="2">
      <t>デンパ</t>
    </rPh>
    <rPh sb="2" eb="4">
      <t>デンパン</t>
    </rPh>
    <rPh sb="14" eb="17">
      <t>コウニュウヒ</t>
    </rPh>
    <rPh sb="18" eb="20">
      <t>シャクリョウ</t>
    </rPh>
    <phoneticPr fontId="2"/>
  </si>
  <si>
    <t>モニタ [購入費/借料]</t>
    <phoneticPr fontId="2"/>
  </si>
  <si>
    <t>端末 [購入費/借料]</t>
    <rPh sb="0" eb="2">
      <t>タンマツ</t>
    </rPh>
    <rPh sb="4" eb="7">
      <t>コウニュウヒ</t>
    </rPh>
    <rPh sb="8" eb="10">
      <t>シャクリョウ</t>
    </rPh>
    <phoneticPr fontId="2"/>
  </si>
  <si>
    <t>（中項目）</t>
    <rPh sb="1" eb="2">
      <t>チュウ</t>
    </rPh>
    <rPh sb="2" eb="4">
      <t>コウモク</t>
    </rPh>
    <phoneticPr fontId="2"/>
  </si>
  <si>
    <t>2　間接経費（一般管理費のみ）</t>
    <rPh sb="2" eb="6">
      <t>カンセツケイヒ</t>
    </rPh>
    <rPh sb="7" eb="12">
      <t>イッパンカンリヒ</t>
    </rPh>
    <phoneticPr fontId="2"/>
  </si>
  <si>
    <t>1式×</t>
    <rPh sb="1" eb="2">
      <t>シキ</t>
    </rPh>
    <phoneticPr fontId="2"/>
  </si>
  <si>
    <t>記</t>
  </si>
  <si>
    <t>　標記について、下記の費用負担が発生する見込みです。</t>
    <rPh sb="8" eb="10">
      <t>カキ</t>
    </rPh>
    <phoneticPr fontId="10"/>
  </si>
  <si>
    <t>　２．経費内訳</t>
    <rPh sb="3" eb="5">
      <t>ケイヒ</t>
    </rPh>
    <rPh sb="5" eb="7">
      <t>ウチワケ</t>
    </rPh>
    <phoneticPr fontId="2"/>
  </si>
  <si>
    <t>人件費</t>
  </si>
  <si>
    <t>旅費</t>
    <rPh sb="0" eb="2">
      <t>リョヒ</t>
    </rPh>
    <phoneticPr fontId="2"/>
  </si>
  <si>
    <t>民間の費用負担に関する申告書</t>
    <rPh sb="0" eb="2">
      <t>ミンカン</t>
    </rPh>
    <rPh sb="3" eb="5">
      <t>ヒヨウ</t>
    </rPh>
    <rPh sb="5" eb="7">
      <t>フタン</t>
    </rPh>
    <rPh sb="8" eb="9">
      <t>カン</t>
    </rPh>
    <rPh sb="11" eb="14">
      <t>シンコクショ</t>
    </rPh>
    <phoneticPr fontId="10"/>
  </si>
  <si>
    <t>[実証件名を記載]</t>
    <rPh sb="1" eb="3">
      <t>ジッショウ</t>
    </rPh>
    <rPh sb="3" eb="5">
      <t>ケンメイ</t>
    </rPh>
    <rPh sb="6" eb="8">
      <t>キサイ</t>
    </rPh>
    <phoneticPr fontId="2"/>
  </si>
  <si>
    <t>報告書作成作業費</t>
    <rPh sb="0" eb="3">
      <t>ホウコクショ</t>
    </rPh>
    <rPh sb="3" eb="5">
      <t>サクセイ</t>
    </rPh>
    <rPh sb="5" eb="7">
      <t>サギョウ</t>
    </rPh>
    <rPh sb="7" eb="8">
      <t>ヒ</t>
    </rPh>
    <phoneticPr fontId="2"/>
  </si>
  <si>
    <t>4人×40時間×</t>
    <rPh sb="5" eb="7">
      <t>ジカン</t>
    </rPh>
    <phoneticPr fontId="2"/>
  </si>
  <si>
    <t>6人×10時間×</t>
    <rPh sb="5" eb="7">
      <t>ジカン</t>
    </rPh>
    <phoneticPr fontId="2"/>
  </si>
  <si>
    <t>イベント作業費</t>
    <rPh sb="4" eb="6">
      <t>サギョウ</t>
    </rPh>
    <rPh sb="6" eb="7">
      <t>ヒ</t>
    </rPh>
    <phoneticPr fontId="2"/>
  </si>
  <si>
    <t>[実証件名を記載]</t>
    <rPh sb="1" eb="3">
      <t>ジッショウ</t>
    </rPh>
    <rPh sb="3" eb="5">
      <t>ケンメイ</t>
    </rPh>
    <rPh sb="6" eb="8">
      <t>キサイ</t>
    </rPh>
    <phoneticPr fontId="10"/>
  </si>
  <si>
    <t>[実証件名を記載]に必要な経費</t>
    <rPh sb="6" eb="8">
      <t>キサイ</t>
    </rPh>
    <phoneticPr fontId="2"/>
  </si>
  <si>
    <t>　１．合計</t>
    <rPh sb="3" eb="5">
      <t>ゴウケイ</t>
    </rPh>
    <phoneticPr fontId="2"/>
  </si>
  <si>
    <t>＜本様式での提出物の作成にあたっての注意点＞</t>
    <rPh sb="1" eb="2">
      <t>ホン</t>
    </rPh>
    <rPh sb="2" eb="4">
      <t>ヨウシキ</t>
    </rPh>
    <rPh sb="6" eb="8">
      <t>テイシュツ</t>
    </rPh>
    <rPh sb="8" eb="9">
      <t>ブツ</t>
    </rPh>
    <rPh sb="10" eb="12">
      <t>サクセイ</t>
    </rPh>
    <rPh sb="18" eb="21">
      <t>チュウイテン</t>
    </rPh>
    <phoneticPr fontId="2"/>
  </si>
  <si>
    <t>⑤</t>
    <phoneticPr fontId="2"/>
  </si>
  <si>
    <t>3　合計</t>
    <rPh sb="2" eb="4">
      <t>ゴウケイ</t>
    </rPh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</si>
  <si>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</si>
  <si>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</si>
  <si>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（単位：円、税込）</t>
    <rPh sb="6" eb="8">
      <t>ゼイコ</t>
    </rPh>
    <phoneticPr fontId="2"/>
  </si>
  <si>
    <t>報告書作成作業費</t>
    <phoneticPr fontId="2"/>
  </si>
  <si>
    <t>イベント作業費</t>
    <phoneticPr fontId="2"/>
  </si>
  <si>
    <t>印刷</t>
    <rPh sb="0" eb="2">
      <t>インサツ</t>
    </rPh>
    <phoneticPr fontId="2"/>
  </si>
  <si>
    <t>検討作業費</t>
    <rPh sb="0" eb="2">
      <t>ケントウ</t>
    </rPh>
    <rPh sb="2" eb="4">
      <t>サギョウ</t>
    </rPh>
    <rPh sb="4" eb="5">
      <t>ヒ</t>
    </rPh>
    <phoneticPr fontId="2"/>
  </si>
  <si>
    <t>2人×50時間×</t>
    <rPh sb="5" eb="7">
      <t>ジカン</t>
    </rPh>
    <phoneticPr fontId="2"/>
  </si>
  <si>
    <t>人件費</t>
    <phoneticPr fontId="2"/>
  </si>
  <si>
    <t>物品リース、レンタル費、クラウドサーバー利用費</t>
    <rPh sb="0" eb="2">
      <t>ブッピン</t>
    </rPh>
    <rPh sb="10" eb="11">
      <t>ヒ</t>
    </rPh>
    <rPh sb="20" eb="22">
      <t>リヨウ</t>
    </rPh>
    <rPh sb="22" eb="23">
      <t>ヒ</t>
    </rPh>
    <phoneticPr fontId="2"/>
  </si>
  <si>
    <t>物品・ソフトウェア等購入費</t>
    <phoneticPr fontId="2"/>
  </si>
  <si>
    <t>印刷、写真撮影、翻訳、デザインなど専門業者への外注費</t>
    <phoneticPr fontId="2"/>
  </si>
  <si>
    <t>その他</t>
    <rPh sb="1" eb="2">
      <t>タ</t>
    </rPh>
    <phoneticPr fontId="2"/>
  </si>
  <si>
    <t>（直接経費+間接経費）</t>
  </si>
  <si>
    <t>スペクトルアナライザ [購入費/借料]</t>
  </si>
  <si>
    <t>RFスキャナ [購入費/借料]</t>
  </si>
  <si>
    <t>(1) 実証環境の構築</t>
    <rPh sb="3" eb="5">
      <t>ジッショウ</t>
    </rPh>
    <rPh sb="5" eb="7">
      <t>カンキョウ</t>
    </rPh>
    <rPh sb="8" eb="10">
      <t>コウチク</t>
    </rPh>
    <phoneticPr fontId="2"/>
  </si>
  <si>
    <t>システム・デバイス関係</t>
    <phoneticPr fontId="2"/>
  </si>
  <si>
    <t>(1)実証環境の構築</t>
    <rPh sb="3" eb="5">
      <t>ジッショウ</t>
    </rPh>
    <rPh sb="5" eb="7">
      <t>カンキョウ</t>
    </rPh>
    <rPh sb="8" eb="10">
      <t>コウチク</t>
    </rPh>
    <phoneticPr fontId="2"/>
  </si>
  <si>
    <t>(2) ローカル５Ｇの電波伝搬特性等に関する技術的検討</t>
    <phoneticPr fontId="2"/>
  </si>
  <si>
    <t>(4) 普及啓発活動の実施</t>
    <phoneticPr fontId="2"/>
  </si>
  <si>
    <t>(5) 成果報告書の作成</t>
    <phoneticPr fontId="2"/>
  </si>
  <si>
    <t>(4) 普及啓発活動の実施</t>
    <rPh sb="4" eb="6">
      <t>フキュウ</t>
    </rPh>
    <rPh sb="6" eb="8">
      <t>ケイハツ</t>
    </rPh>
    <rPh sb="8" eb="10">
      <t>カツドウ</t>
    </rPh>
    <rPh sb="11" eb="13">
      <t>ジッシ</t>
    </rPh>
    <phoneticPr fontId="2"/>
  </si>
  <si>
    <t>(5) 成果報告書の作成</t>
    <rPh sb="4" eb="6">
      <t>セイカ</t>
    </rPh>
    <rPh sb="6" eb="9">
      <t>ホウコクショ</t>
    </rPh>
    <rPh sb="10" eb="12">
      <t>サクセイ</t>
    </rPh>
    <phoneticPr fontId="2"/>
  </si>
  <si>
    <t>人件費</t>
    <phoneticPr fontId="2"/>
  </si>
  <si>
    <t>物品リース、レンタル費、サーバ利用費</t>
  </si>
  <si>
    <t>外注費(印刷、写真撮影、翻訳、デザイン等)</t>
  </si>
  <si>
    <t>旅費・交通費・宿泊費</t>
  </si>
  <si>
    <t>システム・デバイス関係</t>
    <rPh sb="9" eb="11">
      <t>カンケイ</t>
    </rPh>
    <phoneticPr fontId="2"/>
  </si>
  <si>
    <r>
      <t>【参考】費用項目の区分リスト（</t>
    </r>
    <r>
      <rPr>
        <b/>
        <u/>
        <sz val="14"/>
        <rFont val="Meiryo UI"/>
        <family val="3"/>
        <charset val="128"/>
      </rPr>
      <t>例</t>
    </r>
    <r>
      <rPr>
        <sz val="14"/>
        <rFont val="Meiryo UI"/>
        <family val="3"/>
        <charset val="128"/>
      </rPr>
      <t>）</t>
    </r>
    <rPh sb="1" eb="3">
      <t>サンコウ</t>
    </rPh>
    <rPh sb="4" eb="6">
      <t>ヒヨウ</t>
    </rPh>
    <rPh sb="6" eb="8">
      <t>コウモク</t>
    </rPh>
    <rPh sb="9" eb="11">
      <t>クブン</t>
    </rPh>
    <rPh sb="15" eb="16">
      <t>レイ</t>
    </rPh>
    <phoneticPr fontId="2"/>
  </si>
  <si>
    <t>不動産賃借費</t>
    <phoneticPr fontId="2"/>
  </si>
  <si>
    <t>通信回線費、郵送費</t>
    <phoneticPr fontId="2"/>
  </si>
  <si>
    <t>旅費・交通費・宿泊費</t>
    <phoneticPr fontId="2"/>
  </si>
  <si>
    <t>会議費</t>
    <phoneticPr fontId="2"/>
  </si>
  <si>
    <t>外注費（印刷、写真撮影、翻訳、デザイン等）</t>
    <phoneticPr fontId="2"/>
  </si>
  <si>
    <r>
      <t>本様式は本シートの他、以下の4つのシートで構成される。
1. 支出計画書
2. 民間の費用負担に関する申告書
3. 【参考】費用項目の区分リスト
・実証コンソーシアムは、</t>
    </r>
    <r>
      <rPr>
        <b/>
        <u/>
        <sz val="11"/>
        <rFont val="ＭＳ Ｐゴシック"/>
        <family val="3"/>
        <charset val="128"/>
      </rPr>
      <t>必ず</t>
    </r>
    <r>
      <rPr>
        <sz val="11"/>
        <rFont val="ＭＳ Ｐゴシック"/>
        <family val="3"/>
        <charset val="128"/>
      </rPr>
      <t>「1. 支出計画書（基本提案のみ）」及び「2. 民間の費用負担に関する申告書」を作成すること。
・実証コンソーシアムは、本様式での提出物の作成にあたっては、各シートの注意点に留意すること。</t>
    </r>
    <rPh sb="0" eb="1">
      <t>ホン</t>
    </rPh>
    <rPh sb="1" eb="3">
      <t>ヨウシキ</t>
    </rPh>
    <rPh sb="4" eb="5">
      <t>ホン</t>
    </rPh>
    <rPh sb="9" eb="10">
      <t>ホカ</t>
    </rPh>
    <rPh sb="11" eb="13">
      <t>イカ</t>
    </rPh>
    <rPh sb="21" eb="23">
      <t>コウセイ</t>
    </rPh>
    <rPh sb="31" eb="33">
      <t>シシュツ</t>
    </rPh>
    <rPh sb="33" eb="35">
      <t>ケイカク</t>
    </rPh>
    <rPh sb="35" eb="36">
      <t>ショ</t>
    </rPh>
    <rPh sb="40" eb="42">
      <t>ミンカン</t>
    </rPh>
    <rPh sb="43" eb="45">
      <t>ヒヨウ</t>
    </rPh>
    <rPh sb="45" eb="47">
      <t>フタン</t>
    </rPh>
    <rPh sb="48" eb="49">
      <t>カン</t>
    </rPh>
    <rPh sb="51" eb="54">
      <t>シンコクショ</t>
    </rPh>
    <rPh sb="59" eb="61">
      <t>サンコウ</t>
    </rPh>
    <rPh sb="62" eb="64">
      <t>ヒヨウ</t>
    </rPh>
    <rPh sb="64" eb="66">
      <t>コウモク</t>
    </rPh>
    <rPh sb="67" eb="69">
      <t>クブン</t>
    </rPh>
    <rPh sb="75" eb="77">
      <t>ジッショウ</t>
    </rPh>
    <rPh sb="86" eb="87">
      <t>カナラ</t>
    </rPh>
    <rPh sb="92" eb="94">
      <t>シシュツ</t>
    </rPh>
    <rPh sb="94" eb="96">
      <t>ケイカク</t>
    </rPh>
    <rPh sb="96" eb="97">
      <t>ショ</t>
    </rPh>
    <rPh sb="98" eb="100">
      <t>キホン</t>
    </rPh>
    <rPh sb="100" eb="102">
      <t>テイアン</t>
    </rPh>
    <rPh sb="106" eb="107">
      <t>オヨ</t>
    </rPh>
    <rPh sb="112" eb="114">
      <t>ミンカン</t>
    </rPh>
    <rPh sb="115" eb="117">
      <t>ヒヨウ</t>
    </rPh>
    <rPh sb="117" eb="119">
      <t>フタン</t>
    </rPh>
    <rPh sb="120" eb="121">
      <t>カン</t>
    </rPh>
    <rPh sb="123" eb="126">
      <t>シンコクショ</t>
    </rPh>
    <rPh sb="128" eb="130">
      <t>サクセイ</t>
    </rPh>
    <rPh sb="137" eb="139">
      <t>ジッショウ</t>
    </rPh>
    <rPh sb="148" eb="149">
      <t>ホン</t>
    </rPh>
    <rPh sb="149" eb="151">
      <t>ヨウシキ</t>
    </rPh>
    <rPh sb="153" eb="155">
      <t>テイシュツ</t>
    </rPh>
    <rPh sb="155" eb="156">
      <t>ブツ</t>
    </rPh>
    <rPh sb="157" eb="159">
      <t>サクセイ</t>
    </rPh>
    <rPh sb="166" eb="167">
      <t>カク</t>
    </rPh>
    <rPh sb="171" eb="174">
      <t>チュウイテン</t>
    </rPh>
    <rPh sb="175" eb="177">
      <t>リュウイ</t>
    </rPh>
    <phoneticPr fontId="2"/>
  </si>
  <si>
    <t>(2)ローカル５Ｇ活用モデルに即した端末システムを用いたローカル５Ｇの電波伝搬特性等に関する技術的検討</t>
    <phoneticPr fontId="2"/>
  </si>
  <si>
    <t>(3)ローカル５Ｇ活用モデルに即した端末システムの検討</t>
    <phoneticPr fontId="2"/>
  </si>
  <si>
    <t>端末システムの試作及び検証</t>
    <phoneticPr fontId="2"/>
  </si>
  <si>
    <t>端末システムの実装性に関する検証</t>
    <rPh sb="0" eb="2">
      <t>タンマツ</t>
    </rPh>
    <rPh sb="7" eb="9">
      <t>ジッソウ</t>
    </rPh>
    <rPh sb="9" eb="10">
      <t>セイ</t>
    </rPh>
    <rPh sb="11" eb="12">
      <t>カン</t>
    </rPh>
    <rPh sb="14" eb="16">
      <t>ケンショウ</t>
    </rPh>
    <phoneticPr fontId="2"/>
  </si>
  <si>
    <t>端末システムの課題の抽出及び解決策の検討</t>
    <phoneticPr fontId="2"/>
  </si>
  <si>
    <t>端末システムの実装計画の作成</t>
    <phoneticPr fontId="2"/>
  </si>
  <si>
    <t>端末システムの試作及び検証</t>
    <rPh sb="0" eb="2">
      <t>タンマツ</t>
    </rPh>
    <rPh sb="7" eb="9">
      <t>シサク</t>
    </rPh>
    <rPh sb="9" eb="10">
      <t>オヨ</t>
    </rPh>
    <rPh sb="11" eb="13">
      <t>ケンショウ</t>
    </rPh>
    <phoneticPr fontId="2"/>
  </si>
  <si>
    <t>(3) ローカル５Ｇ活用モデルに即した端末システムの検討</t>
    <phoneticPr fontId="2"/>
  </si>
  <si>
    <t>端末システムの課題の抽出及び解決策の検討</t>
    <phoneticPr fontId="2"/>
  </si>
  <si>
    <t>物品・ソフトウェア等購入費</t>
  </si>
  <si>
    <t xml:space="preserve">部材 </t>
    <rPh sb="0" eb="2">
      <t>ブザイ</t>
    </rPh>
    <phoneticPr fontId="2"/>
  </si>
  <si>
    <t>試験機材</t>
    <rPh sb="0" eb="2">
      <t>シケン</t>
    </rPh>
    <rPh sb="2" eb="4">
      <t>キザイ</t>
    </rPh>
    <phoneticPr fontId="2"/>
  </si>
  <si>
    <t>2式×</t>
    <rPh sb="1" eb="2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</si>
</sst>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明朝"/>
      <family val="1"/>
      <charset val="128"/>
    </font>
    <font>
      <sz val="6"/>
      <name val="System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4"/>
      <name val="Meiryo UI"/>
      <family val="3"/>
      <charset val="128"/>
    </font>
    <font>
      <sz val="10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</cellStyleXfs>
  <cellXfs count="122">
    <xf numFmtId="0" fontId="0" fillId="0" borderId="0" xfId="0"/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Alignment="1">
      <alignment horizontal="right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1" xfId="2" quotePrefix="1" applyFont="1" applyFill="1" applyBorder="1" applyAlignment="1">
      <alignment horizontal="left" vertical="center"/>
    </xf>
    <xf numFmtId="0" fontId="6" fillId="0" borderId="1" xfId="2" quotePrefix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left" vertical="center" wrapText="1"/>
    </xf>
    <xf numFmtId="176" fontId="7" fillId="0" borderId="0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6" fillId="0" borderId="3" xfId="2" applyFont="1" applyFill="1" applyBorder="1" applyAlignment="1">
      <alignment horizontal="left" vertical="center" wrapTex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vertical="center"/>
    </xf>
    <xf numFmtId="0" fontId="6" fillId="0" borderId="1" xfId="2" quotePrefix="1" applyFont="1" applyFill="1" applyBorder="1" applyAlignment="1">
      <alignment horizontal="right" vertical="center"/>
    </xf>
    <xf numFmtId="0" fontId="6" fillId="0" borderId="17" xfId="2" applyFont="1" applyFill="1" applyBorder="1" applyAlignment="1">
      <alignment vertical="center" wrapText="1"/>
    </xf>
    <xf numFmtId="0" fontId="6" fillId="0" borderId="16" xfId="2" applyFont="1" applyFill="1" applyBorder="1" applyAlignment="1">
      <alignment vertical="center" wrapText="1"/>
    </xf>
    <xf numFmtId="179" fontId="6" fillId="0" borderId="0" xfId="1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 wrapText="1"/>
    </xf>
    <xf numFmtId="38" fontId="6" fillId="0" borderId="9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0" fontId="6" fillId="0" borderId="4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vertical="center" wrapText="1"/>
    </xf>
    <xf numFmtId="38" fontId="6" fillId="0" borderId="6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6" fillId="0" borderId="0" xfId="2" applyFont="1" applyFill="1" applyAlignment="1"/>
    <xf numFmtId="38" fontId="6" fillId="0" borderId="0" xfId="1" applyFont="1" applyFill="1" applyAlignment="1"/>
    <xf numFmtId="0" fontId="4" fillId="0" borderId="0" xfId="2" applyFont="1" applyFill="1" applyAlignment="1"/>
    <xf numFmtId="180" fontId="6" fillId="0" borderId="0" xfId="2" applyNumberFormat="1" applyFont="1" applyFill="1" applyAlignment="1"/>
    <xf numFmtId="0" fontId="4" fillId="0" borderId="0" xfId="2" applyFont="1" applyFill="1" applyAlignment="1">
      <alignment vertical="top" wrapText="1"/>
    </xf>
    <xf numFmtId="0" fontId="5" fillId="0" borderId="0" xfId="2" applyFont="1" applyFill="1" applyAlignment="1">
      <alignment vertical="center"/>
    </xf>
    <xf numFmtId="0" fontId="6" fillId="0" borderId="20" xfId="2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left" vertical="center"/>
    </xf>
    <xf numFmtId="0" fontId="6" fillId="0" borderId="20" xfId="2" quotePrefix="1" applyFont="1" applyFill="1" applyBorder="1" applyAlignment="1">
      <alignment horizontal="center" vertical="center"/>
    </xf>
    <xf numFmtId="0" fontId="6" fillId="0" borderId="21" xfId="2" quotePrefix="1" applyFont="1" applyFill="1" applyBorder="1" applyAlignment="1">
      <alignment horizontal="left" vertical="center"/>
    </xf>
    <xf numFmtId="0" fontId="6" fillId="0" borderId="22" xfId="2" quotePrefix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quotePrefix="1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12" fillId="0" borderId="0" xfId="4" quotePrefix="1" applyFont="1" applyAlignment="1">
      <alignment horizontal="distributed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horizontal="right" vertical="center"/>
    </xf>
    <xf numFmtId="0" fontId="12" fillId="0" borderId="0" xfId="4" quotePrefix="1" applyFont="1" applyAlignment="1">
      <alignment horizontal="center" vertical="center"/>
    </xf>
    <xf numFmtId="0" fontId="12" fillId="0" borderId="0" xfId="0" applyFont="1"/>
    <xf numFmtId="38" fontId="7" fillId="0" borderId="3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14" fillId="0" borderId="0" xfId="4" applyNumberFormat="1" applyFont="1" applyAlignment="1">
      <alignment vertical="center" wrapText="1"/>
    </xf>
    <xf numFmtId="38" fontId="14" fillId="0" borderId="0" xfId="1" applyFont="1" applyAlignment="1">
      <alignment vertical="center" wrapText="1"/>
    </xf>
    <xf numFmtId="0" fontId="6" fillId="0" borderId="26" xfId="2" applyFont="1" applyFill="1" applyBorder="1" applyAlignment="1">
      <alignment horizontal="left" vertical="center" wrapText="1"/>
    </xf>
    <xf numFmtId="176" fontId="6" fillId="0" borderId="29" xfId="1" applyNumberFormat="1" applyFont="1" applyFill="1" applyBorder="1" applyAlignment="1">
      <alignment horizontal="right" vertical="center"/>
    </xf>
    <xf numFmtId="177" fontId="6" fillId="0" borderId="29" xfId="1" applyNumberFormat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6" fillId="0" borderId="27" xfId="2" quotePrefix="1" applyFont="1" applyFill="1" applyBorder="1" applyAlignment="1">
      <alignment horizontal="center" vertical="center"/>
    </xf>
    <xf numFmtId="179" fontId="6" fillId="0" borderId="29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vertical="top" wrapText="1"/>
    </xf>
    <xf numFmtId="0" fontId="4" fillId="0" borderId="23" xfId="2" applyFont="1" applyFill="1" applyBorder="1" applyAlignment="1">
      <alignment vertical="top" wrapText="1"/>
    </xf>
    <xf numFmtId="0" fontId="6" fillId="0" borderId="24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center" vertical="center" wrapText="1"/>
    </xf>
    <xf numFmtId="0" fontId="7" fillId="0" borderId="33" xfId="2" applyFont="1" applyFill="1" applyBorder="1" applyAlignment="1">
      <alignment horizontal="center" vertical="center" wrapText="1"/>
    </xf>
    <xf numFmtId="38" fontId="6" fillId="0" borderId="34" xfId="1" applyFont="1" applyFill="1" applyBorder="1" applyAlignment="1">
      <alignment vertical="center"/>
    </xf>
    <xf numFmtId="0" fontId="7" fillId="0" borderId="3" xfId="2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27" xfId="1" applyNumberFormat="1" applyFont="1" applyFill="1" applyBorder="1" applyAlignment="1">
      <alignment vertical="center"/>
    </xf>
    <xf numFmtId="0" fontId="6" fillId="0" borderId="10" xfId="2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6" fillId="0" borderId="35" xfId="2" quotePrefix="1" applyFont="1" applyFill="1" applyBorder="1" applyAlignment="1">
      <alignment horizontal="left" vertical="center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vertical="center" wrapText="1"/>
    </xf>
    <xf numFmtId="38" fontId="6" fillId="0" borderId="35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7" fillId="0" borderId="32" xfId="1" applyFont="1" applyFill="1" applyBorder="1" applyAlignment="1">
      <alignment vertical="center"/>
    </xf>
    <xf numFmtId="0" fontId="6" fillId="0" borderId="38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vertical="center" wrapText="1"/>
    </xf>
    <xf numFmtId="0" fontId="6" fillId="0" borderId="25" xfId="2" applyFont="1" applyFill="1" applyBorder="1" applyAlignment="1">
      <alignment horizontal="left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31" xfId="2" applyFont="1" applyFill="1" applyBorder="1" applyAlignment="1">
      <alignment vertical="center" wrapText="1"/>
    </xf>
    <xf numFmtId="0" fontId="6" fillId="0" borderId="30" xfId="2" applyFont="1" applyFill="1" applyBorder="1" applyAlignment="1">
      <alignment horizontal="left" vertical="center" wrapText="1"/>
    </xf>
    <xf numFmtId="0" fontId="11" fillId="0" borderId="0" xfId="2" applyFont="1" applyFill="1" applyAlignment="1">
      <alignment horizontal="right" vertical="center"/>
    </xf>
    <xf numFmtId="0" fontId="6" fillId="0" borderId="2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28" xfId="2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3" fontId="12" fillId="0" borderId="0" xfId="4" quotePrefix="1" applyNumberFormat="1" applyFont="1" applyAlignment="1">
      <alignment horizontal="left" vertic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3" xr:uid="{00000000-0005-0000-0000-000002000000}"/>
    <cellStyle name="標準 3" xfId="5" xr:uid="{7A603647-DCC2-4FE9-994D-EFBE3C07E4A0}"/>
    <cellStyle name="標準_05　所要経費（AMDﾓﾊﾞｲﾙｻｰﾋﾞｽ）" xfId="2" xr:uid="{00000000-0005-0000-0000-000003000000}"/>
    <cellStyle name="標準_原価報告書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1027381</xdr:colOff>
      <xdr:row>55</xdr:row>
      <xdr:rowOff>51202</xdr:rowOff>
    </xdr:from>
    <xdr:to>
      <xdr:col>8</xdr:col>
      <xdr:colOff>258535</xdr:colOff>
      <xdr:row>63</xdr:row>
      <xdr:rowOff>56084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13D7D3-5383-46A2-817B-D82969BB04DE}"/>
            </a:ext>
          </a:extLst>
        </xdr:cNvPr>
        <xdr:cNvSpPr/>
      </xdr:nvSpPr>
      <xdr:spPr bwMode="auto">
        <a:xfrm>
          <a:off x="1612488" y="17944595"/>
          <a:ext cx="9055511" cy="2154810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・実施しないテーマの箇所は空欄とし、実施したテーマの費用を記載すること。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・各費用区分は、公募要領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2.7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節を参照すること。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・間接経費は管理等に必要な経費として使用する経費であり、販売費を除く一般管理費を対象とする。</a:t>
          </a:r>
        </a:p>
      </xdr:txBody>
    </xdr:sp>
    <xdr:clientData/>
  </xdr:twoCellAnchor>
  <xdr:twoCellAnchor>
    <xdr:from>
      <xdr:col>5</xdr:col>
      <xdr:colOff>710024</xdr:colOff>
      <xdr:row>4</xdr:row>
      <xdr:rowOff>86229</xdr:rowOff>
    </xdr:from>
    <xdr:to>
      <xdr:col>8</xdr:col>
      <xdr:colOff>598715</xdr:colOff>
      <xdr:row>6</xdr:row>
      <xdr:rowOff>93699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A570CBA-9B09-4E4F-A6E0-694954B1DE43}"/>
            </a:ext>
          </a:extLst>
        </xdr:cNvPr>
        <xdr:cNvSpPr/>
      </xdr:nvSpPr>
      <xdr:spPr>
        <a:xfrm>
          <a:off x="8565881" y="1247372"/>
          <a:ext cx="2446834" cy="588041"/>
        </a:xfrm>
        <a:prstGeom prst="borderCallout1">
          <a:avLst>
            <a:gd name="adj1" fmla="val 100564"/>
            <a:gd name="adj2" fmla="val 50807"/>
            <a:gd name="adj3" fmla="val 156768"/>
            <a:gd name="adj4" fmla="val 4496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268941</xdr:colOff>
      <xdr:row>2</xdr:row>
      <xdr:rowOff>134470</xdr:rowOff>
    </xdr:from>
    <xdr:to>
      <xdr:col>3</xdr:col>
      <xdr:colOff>923217</xdr:colOff>
      <xdr:row>4</xdr:row>
      <xdr:rowOff>134695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6CF32D53-19EA-42A1-B511-5453598E0FA3}"/>
            </a:ext>
          </a:extLst>
        </xdr:cNvPr>
        <xdr:cNvSpPr/>
      </xdr:nvSpPr>
      <xdr:spPr>
        <a:xfrm>
          <a:off x="1232647" y="717176"/>
          <a:ext cx="2536864" cy="582931"/>
        </a:xfrm>
        <a:prstGeom prst="borderCallout1">
          <a:avLst>
            <a:gd name="adj1" fmla="val 53248"/>
            <a:gd name="adj2" fmla="val -43"/>
            <a:gd name="adj3" fmla="val 183221"/>
            <a:gd name="adj4" fmla="val -23914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適宜、行の追加・削除、行・列の高さや幅の変更、セル結合して構わない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517071</xdr:colOff>
      <xdr:row>17</xdr:row>
      <xdr:rowOff>72574</xdr:rowOff>
    </xdr:from>
    <xdr:to>
      <xdr:col>3</xdr:col>
      <xdr:colOff>2027464</xdr:colOff>
      <xdr:row>19</xdr:row>
      <xdr:rowOff>154748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CF736798-8168-489B-92FC-8CB677856856}"/>
            </a:ext>
          </a:extLst>
        </xdr:cNvPr>
        <xdr:cNvSpPr/>
      </xdr:nvSpPr>
      <xdr:spPr>
        <a:xfrm>
          <a:off x="1143000" y="6685645"/>
          <a:ext cx="3605893" cy="572032"/>
        </a:xfrm>
        <a:prstGeom prst="borderCallout1">
          <a:avLst>
            <a:gd name="adj1" fmla="val 51213"/>
            <a:gd name="adj2" fmla="val 19"/>
            <a:gd name="adj3" fmla="val -30271"/>
            <a:gd name="adj4" fmla="val -3738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Ⅰ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～</a:t>
          </a:r>
          <a:r>
            <a:rPr lang="en-US" altLang="ja-JP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Ⅲ</a:t>
          </a:r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のテーマについては、実施しないテーマの箇所は空欄とし、実施するテーマの費用を記載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1270000</xdr:colOff>
      <xdr:row>7</xdr:row>
      <xdr:rowOff>196850</xdr:rowOff>
    </xdr:from>
    <xdr:to>
      <xdr:col>4</xdr:col>
      <xdr:colOff>1034677</xdr:colOff>
      <xdr:row>9</xdr:row>
      <xdr:rowOff>162485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C39F48F9-D369-4BD6-B7D3-3B9F56A75C07}"/>
            </a:ext>
          </a:extLst>
        </xdr:cNvPr>
        <xdr:cNvSpPr/>
      </xdr:nvSpPr>
      <xdr:spPr>
        <a:xfrm>
          <a:off x="3873500" y="2330450"/>
          <a:ext cx="2368177" cy="575235"/>
        </a:xfrm>
        <a:prstGeom prst="borderCallout1">
          <a:avLst>
            <a:gd name="adj1" fmla="val 100564"/>
            <a:gd name="adj2" fmla="val 50807"/>
            <a:gd name="adj3" fmla="val 193197"/>
            <a:gd name="adj4" fmla="val 71241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赤字は全て例示であり、記載の際は赤字を削除し、黒字にして記載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545887</xdr:colOff>
      <xdr:row>7</xdr:row>
      <xdr:rowOff>46850</xdr:rowOff>
    </xdr:from>
    <xdr:to>
      <xdr:col>3</xdr:col>
      <xdr:colOff>1536246</xdr:colOff>
      <xdr:row>9</xdr:row>
      <xdr:rowOff>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536918C-6F16-4C7B-82FD-E8E6155C7336}"/>
            </a:ext>
          </a:extLst>
        </xdr:cNvPr>
        <xdr:cNvSpPr/>
      </xdr:nvSpPr>
      <xdr:spPr>
        <a:xfrm>
          <a:off x="1612687" y="1780400"/>
          <a:ext cx="3419234" cy="657546"/>
        </a:xfrm>
        <a:prstGeom prst="borderCallout1">
          <a:avLst>
            <a:gd name="adj1" fmla="val 51213"/>
            <a:gd name="adj2" fmla="val 19"/>
            <a:gd name="adj3" fmla="val -101510"/>
            <a:gd name="adj4" fmla="val 670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技術実証、課題実証の実施に係る実証環境の整備・運用等費用を記載すること。</a:t>
          </a:r>
          <a:endParaRPr 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963045</xdr:colOff>
      <xdr:row>20</xdr:row>
      <xdr:rowOff>21563</xdr:rowOff>
    </xdr:from>
    <xdr:to>
      <xdr:col>3</xdr:col>
      <xdr:colOff>2048453</xdr:colOff>
      <xdr:row>21</xdr:row>
      <xdr:rowOff>161924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516DC676-30EC-4265-B6EC-42FCEEC02B52}"/>
            </a:ext>
          </a:extLst>
        </xdr:cNvPr>
        <xdr:cNvSpPr/>
      </xdr:nvSpPr>
      <xdr:spPr>
        <a:xfrm>
          <a:off x="2029845" y="12651713"/>
          <a:ext cx="3514283" cy="388011"/>
        </a:xfrm>
        <a:prstGeom prst="borderCallout1">
          <a:avLst>
            <a:gd name="adj1" fmla="val -1030"/>
            <a:gd name="adj2" fmla="val 24127"/>
            <a:gd name="adj3" fmla="val -103533"/>
            <a:gd name="adj4" fmla="val 3319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課題実証の実施計画に係る費用を記載すること。</a:t>
          </a:r>
        </a:p>
      </xdr:txBody>
    </xdr:sp>
    <xdr:clientData/>
  </xdr:twoCellAnchor>
  <xdr:twoCellAnchor>
    <xdr:from>
      <xdr:col>2</xdr:col>
      <xdr:colOff>1413483</xdr:colOff>
      <xdr:row>27</xdr:row>
      <xdr:rowOff>185510</xdr:rowOff>
    </xdr:from>
    <xdr:to>
      <xdr:col>3</xdr:col>
      <xdr:colOff>2740026</xdr:colOff>
      <xdr:row>30</xdr:row>
      <xdr:rowOff>65932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B7E3E6EB-E3A0-4DBC-BEF8-C65632FBFE8B}"/>
            </a:ext>
          </a:extLst>
        </xdr:cNvPr>
        <xdr:cNvSpPr/>
      </xdr:nvSpPr>
      <xdr:spPr>
        <a:xfrm>
          <a:off x="2480283" y="15044510"/>
          <a:ext cx="3755418" cy="623372"/>
        </a:xfrm>
        <a:prstGeom prst="borderCallout1">
          <a:avLst>
            <a:gd name="adj1" fmla="val 99273"/>
            <a:gd name="adj2" fmla="val 48310"/>
            <a:gd name="adj3" fmla="val 157282"/>
            <a:gd name="adj4" fmla="val -4467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技術実証、課題実証まとめて「成果報告書の作成」へ記載すること。</a:t>
          </a:r>
          <a:endParaRPr lang="en-US" altLang="ja-JP" sz="120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endParaRPr lang="ja-JP" altLang="en-US" sz="1050" b="1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828789</xdr:colOff>
      <xdr:row>16</xdr:row>
      <xdr:rowOff>115002</xdr:rowOff>
    </xdr:from>
    <xdr:to>
      <xdr:col>3</xdr:col>
      <xdr:colOff>1917372</xdr:colOff>
      <xdr:row>18</xdr:row>
      <xdr:rowOff>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D9E4D4D3-B7EF-470A-8AF7-EA25C2D90901}"/>
            </a:ext>
          </a:extLst>
        </xdr:cNvPr>
        <xdr:cNvSpPr/>
      </xdr:nvSpPr>
      <xdr:spPr>
        <a:xfrm>
          <a:off x="1895589" y="9030402"/>
          <a:ext cx="3517458" cy="475548"/>
        </a:xfrm>
        <a:prstGeom prst="borderCallout1">
          <a:avLst>
            <a:gd name="adj1" fmla="val -1030"/>
            <a:gd name="adj2" fmla="val 24127"/>
            <a:gd name="adj3" fmla="val -58780"/>
            <a:gd name="adj4" fmla="val 30413"/>
          </a:avLst>
        </a:prstGeom>
        <a:solidFill>
          <a:srgbClr val="F6E8C2"/>
        </a:solidFill>
        <a:ln w="9525">
          <a:solidFill>
            <a:srgbClr val="E4BB46"/>
          </a:solidFill>
          <a:headEnd type="none" w="med" len="med"/>
          <a:tailEnd type="triangle" w="med" len="med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b="1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技術実証の実施計画に係る費用を記載すること。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2"/>
  <sheetViews>
    <sheetView tabSelected="1" zoomScale="130" zoomScaleNormal="130" workbookViewId="0">
      <selection activeCell="A2" sqref="A2"/>
    </sheetView>
  </sheetViews>
  <sheetFormatPr defaultRowHeight="13.5"/>
  <cols>
    <col min="1" max="1" width="96.125" customWidth="1"/>
  </cols>
  <sheetData>
    <row r="1" spans="1:1" ht="25.7" customHeight="1">
      <c r="A1" s="77" t="s">
        <v>40</v>
      </c>
    </row>
    <row r="2" spans="1:1" ht="108">
      <c r="A2" s="74" t="s">
        <v>78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0"/>
  <sheetViews>
    <sheetView zoomScale="85" zoomScaleNormal="85" zoomScaleSheetLayoutView="70" zoomScalePageLayoutView="55" workbookViewId="0">
      <selection activeCell="D30" sqref="D30"/>
    </sheetView>
  </sheetViews>
  <sheetFormatPr defaultColWidth="9" defaultRowHeight="23.1" customHeight="1"/>
  <cols>
    <col min="1" max="1" width="3.125" style="3" customWidth="1"/>
    <col min="2" max="2" width="5" style="1" customWidth="1"/>
    <col min="3" max="4" width="27.5" style="2" customWidth="1"/>
    <col min="5" max="5" width="49.375" style="2" customWidth="1"/>
    <col min="6" max="6" width="16.875" style="4" customWidth="1"/>
    <col min="7" max="7" width="2.625" style="4" customWidth="1"/>
    <col min="8" max="8" width="17.125" style="4" customWidth="1"/>
    <col min="9" max="9" width="13.875" style="4" customWidth="1"/>
    <col min="10" max="10" width="13.625" style="3" customWidth="1"/>
    <col min="11" max="11" width="7.875" style="3" customWidth="1"/>
    <col min="12" max="12" width="17.375" style="6" customWidth="1"/>
    <col min="13" max="13" width="13" style="3" customWidth="1"/>
    <col min="14" max="14" width="21.375" style="3" customWidth="1"/>
    <col min="15" max="16384" width="9" style="3"/>
  </cols>
  <sheetData>
    <row r="1" spans="2:13" ht="23.1" customHeight="1">
      <c r="J1" s="53"/>
    </row>
    <row r="2" spans="2:13" ht="23.1" customHeight="1">
      <c r="C2" s="47" t="s">
        <v>32</v>
      </c>
      <c r="J2" s="108"/>
    </row>
    <row r="3" spans="2:13" ht="23.1" customHeight="1">
      <c r="J3" s="5"/>
    </row>
    <row r="4" spans="2:13" ht="22.5" customHeight="1">
      <c r="B4" s="112" t="s">
        <v>43</v>
      </c>
      <c r="C4" s="112"/>
      <c r="D4" s="112"/>
      <c r="E4" s="112"/>
      <c r="F4" s="112"/>
      <c r="G4" s="112"/>
      <c r="H4" s="112"/>
      <c r="I4" s="112"/>
      <c r="J4" s="112"/>
    </row>
    <row r="5" spans="2:13" ht="22.5" customHeight="1">
      <c r="B5" s="7"/>
      <c r="C5" s="8"/>
      <c r="D5" s="8"/>
      <c r="E5" s="8"/>
      <c r="F5" s="6"/>
      <c r="G5" s="6"/>
      <c r="H5" s="6"/>
      <c r="I5" s="6"/>
      <c r="J5" s="9" t="s">
        <v>0</v>
      </c>
    </row>
    <row r="6" spans="2:13" ht="22.5" customHeight="1" thickBot="1">
      <c r="B6" s="113" t="s">
        <v>4</v>
      </c>
      <c r="C6" s="114"/>
      <c r="D6" s="10" t="s">
        <v>5</v>
      </c>
      <c r="E6" s="11" t="s">
        <v>14</v>
      </c>
      <c r="F6" s="115"/>
      <c r="G6" s="115"/>
      <c r="H6" s="115"/>
      <c r="I6" s="115"/>
      <c r="J6" s="114"/>
    </row>
    <row r="7" spans="2:13" ht="19.5" customHeight="1" thickTop="1">
      <c r="B7" s="12" t="s">
        <v>9</v>
      </c>
      <c r="C7" s="13"/>
      <c r="D7" s="14"/>
      <c r="E7" s="86"/>
      <c r="F7" s="87"/>
      <c r="G7" s="15"/>
      <c r="H7" s="15"/>
      <c r="I7" s="15"/>
      <c r="J7" s="64">
        <f>J8+J16+J21+J42+J47</f>
        <v>19000000</v>
      </c>
      <c r="L7" s="17"/>
      <c r="M7" s="9"/>
    </row>
    <row r="8" spans="2:13" ht="19.5" customHeight="1">
      <c r="B8" s="18" t="s">
        <v>59</v>
      </c>
      <c r="C8" s="13"/>
      <c r="D8" s="14"/>
      <c r="E8" s="88"/>
      <c r="F8" s="89"/>
      <c r="G8" s="15"/>
      <c r="H8" s="15"/>
      <c r="I8" s="15"/>
      <c r="J8" s="64">
        <f>SUM(I9:I15)</f>
        <v>7900000</v>
      </c>
      <c r="L8" s="17"/>
      <c r="M8" s="9"/>
    </row>
    <row r="9" spans="2:13" ht="19.5" customHeight="1">
      <c r="B9" s="19" t="s">
        <v>10</v>
      </c>
      <c r="C9" s="110" t="s">
        <v>71</v>
      </c>
      <c r="D9" s="20" t="s">
        <v>89</v>
      </c>
      <c r="E9" s="88" t="s">
        <v>88</v>
      </c>
      <c r="F9" s="90" t="s">
        <v>25</v>
      </c>
      <c r="G9" s="21" t="s">
        <v>2</v>
      </c>
      <c r="H9" s="22">
        <v>5000000</v>
      </c>
      <c r="I9" s="23">
        <f>H9</f>
        <v>5000000</v>
      </c>
      <c r="J9" s="16"/>
    </row>
    <row r="10" spans="2:13" ht="19.5" customHeight="1">
      <c r="B10" s="19"/>
      <c r="C10" s="110"/>
      <c r="D10" s="20" t="s">
        <v>90</v>
      </c>
      <c r="E10" s="88" t="s">
        <v>68</v>
      </c>
      <c r="F10" s="90" t="s">
        <v>91</v>
      </c>
      <c r="G10" s="21" t="s">
        <v>2</v>
      </c>
      <c r="H10" s="22">
        <v>1000000</v>
      </c>
      <c r="I10" s="23">
        <f>2*H10</f>
        <v>2000000</v>
      </c>
      <c r="J10" s="16"/>
    </row>
    <row r="11" spans="2:13" ht="19.5" customHeight="1">
      <c r="B11" s="19"/>
      <c r="C11" s="110"/>
      <c r="D11" s="24"/>
      <c r="E11" s="88"/>
      <c r="F11" s="91"/>
      <c r="G11" s="25"/>
      <c r="H11" s="26"/>
      <c r="I11" s="15"/>
      <c r="J11" s="16"/>
    </row>
    <row r="12" spans="2:13" ht="19.5" customHeight="1">
      <c r="B12" s="19" t="s">
        <v>11</v>
      </c>
      <c r="C12" s="110" t="s">
        <v>7</v>
      </c>
      <c r="D12" s="20" t="s">
        <v>48</v>
      </c>
      <c r="E12" s="88" t="s">
        <v>69</v>
      </c>
      <c r="F12" s="90"/>
      <c r="G12" s="21"/>
      <c r="H12" s="22">
        <v>600000</v>
      </c>
      <c r="I12" s="23">
        <f>H12</f>
        <v>600000</v>
      </c>
      <c r="J12" s="16"/>
    </row>
    <row r="13" spans="2:13" ht="19.5" customHeight="1">
      <c r="B13" s="27"/>
      <c r="C13" s="110"/>
      <c r="D13" s="20" t="s">
        <v>30</v>
      </c>
      <c r="E13" s="88" t="s">
        <v>70</v>
      </c>
      <c r="F13" s="90"/>
      <c r="G13" s="21"/>
      <c r="H13" s="22">
        <v>300000</v>
      </c>
      <c r="I13" s="23">
        <f>H13</f>
        <v>300000</v>
      </c>
      <c r="J13" s="16"/>
    </row>
    <row r="14" spans="2:13" ht="19.5" customHeight="1">
      <c r="B14" s="27"/>
      <c r="C14" s="110"/>
      <c r="D14" s="14"/>
      <c r="E14" s="88"/>
      <c r="F14" s="91"/>
      <c r="G14" s="25"/>
      <c r="H14" s="26"/>
      <c r="I14" s="15"/>
      <c r="J14" s="16"/>
    </row>
    <row r="15" spans="2:13" ht="19.5" customHeight="1">
      <c r="B15" s="27"/>
      <c r="C15" s="110"/>
      <c r="D15" s="24"/>
      <c r="E15" s="85"/>
      <c r="F15" s="91"/>
      <c r="G15" s="25"/>
      <c r="H15" s="26"/>
      <c r="I15" s="15"/>
      <c r="J15" s="16"/>
    </row>
    <row r="16" spans="2:13" ht="19.5" customHeight="1">
      <c r="B16" s="96" t="s">
        <v>79</v>
      </c>
      <c r="C16" s="97"/>
      <c r="D16" s="98"/>
      <c r="E16" s="88"/>
      <c r="F16" s="99"/>
      <c r="G16" s="100"/>
      <c r="H16" s="100"/>
      <c r="I16" s="100"/>
      <c r="J16" s="101">
        <f>SUM(I17:I20)</f>
        <v>1100000</v>
      </c>
      <c r="L16" s="17"/>
      <c r="M16" s="9"/>
    </row>
    <row r="17" spans="2:13" ht="19.5" customHeight="1">
      <c r="B17" s="19" t="s">
        <v>10</v>
      </c>
      <c r="C17" s="110"/>
      <c r="D17" s="20" t="s">
        <v>49</v>
      </c>
      <c r="E17" s="88" t="s">
        <v>67</v>
      </c>
      <c r="F17" s="90" t="s">
        <v>50</v>
      </c>
      <c r="G17" s="21" t="s">
        <v>2</v>
      </c>
      <c r="H17" s="22">
        <v>11000</v>
      </c>
      <c r="I17" s="23">
        <f>2*50*H17</f>
        <v>1100000</v>
      </c>
      <c r="J17" s="16"/>
    </row>
    <row r="18" spans="2:13" ht="19.5" customHeight="1">
      <c r="B18" s="19"/>
      <c r="C18" s="110"/>
      <c r="D18" s="24"/>
      <c r="E18" s="88"/>
      <c r="F18" s="91"/>
      <c r="G18" s="25"/>
      <c r="H18" s="26"/>
      <c r="I18" s="15"/>
      <c r="J18" s="16"/>
    </row>
    <row r="19" spans="2:13" ht="19.5" customHeight="1">
      <c r="B19" s="19"/>
      <c r="C19" s="110"/>
      <c r="D19" s="24"/>
      <c r="E19" s="88"/>
      <c r="F19" s="91"/>
      <c r="G19" s="25"/>
      <c r="H19" s="26"/>
      <c r="I19" s="15"/>
      <c r="J19" s="16"/>
    </row>
    <row r="20" spans="2:13" ht="19.5" customHeight="1">
      <c r="B20" s="19"/>
      <c r="C20" s="110"/>
      <c r="D20" s="24"/>
      <c r="E20" s="88"/>
      <c r="F20" s="91"/>
      <c r="G20" s="25"/>
      <c r="H20" s="30"/>
      <c r="I20" s="15"/>
      <c r="J20" s="16"/>
    </row>
    <row r="21" spans="2:13" ht="19.5" customHeight="1">
      <c r="B21" s="18" t="s">
        <v>80</v>
      </c>
      <c r="C21" s="13"/>
      <c r="D21" s="14"/>
      <c r="E21" s="88"/>
      <c r="F21" s="89"/>
      <c r="G21" s="15"/>
      <c r="H21" s="15"/>
      <c r="I21" s="15"/>
      <c r="J21" s="64">
        <f>SUM(I22:I41)</f>
        <v>4400000</v>
      </c>
      <c r="L21" s="17"/>
      <c r="M21" s="9"/>
    </row>
    <row r="22" spans="2:13" ht="19.5" customHeight="1">
      <c r="B22" s="19" t="s">
        <v>10</v>
      </c>
      <c r="C22" s="110" t="s">
        <v>81</v>
      </c>
      <c r="D22" s="20" t="s">
        <v>49</v>
      </c>
      <c r="E22" s="88" t="s">
        <v>67</v>
      </c>
      <c r="F22" s="90" t="s">
        <v>50</v>
      </c>
      <c r="G22" s="21" t="s">
        <v>2</v>
      </c>
      <c r="H22" s="22">
        <v>11000</v>
      </c>
      <c r="I22" s="23">
        <f>2*50*H22</f>
        <v>1100000</v>
      </c>
      <c r="J22" s="16"/>
    </row>
    <row r="23" spans="2:13" ht="19.5" customHeight="1">
      <c r="B23" s="19"/>
      <c r="C23" s="110"/>
      <c r="D23" s="24"/>
      <c r="E23" s="88"/>
      <c r="F23" s="91"/>
      <c r="G23" s="25"/>
      <c r="H23" s="26"/>
      <c r="I23" s="15"/>
      <c r="J23" s="16"/>
    </row>
    <row r="24" spans="2:13" ht="19.5" customHeight="1">
      <c r="B24" s="19"/>
      <c r="C24" s="110"/>
      <c r="D24" s="24"/>
      <c r="E24" s="88"/>
      <c r="F24" s="91"/>
      <c r="G24" s="25"/>
      <c r="H24" s="26"/>
      <c r="I24" s="15"/>
      <c r="J24" s="16"/>
    </row>
    <row r="25" spans="2:13" ht="19.5" customHeight="1">
      <c r="B25" s="19"/>
      <c r="C25" s="110"/>
      <c r="D25" s="24"/>
      <c r="E25" s="88"/>
      <c r="F25" s="91"/>
      <c r="G25" s="25"/>
      <c r="H25" s="30"/>
      <c r="I25" s="15"/>
      <c r="J25" s="16"/>
    </row>
    <row r="26" spans="2:13" ht="19.5" customHeight="1">
      <c r="B26" s="19" t="s">
        <v>11</v>
      </c>
      <c r="C26" s="110" t="s">
        <v>82</v>
      </c>
      <c r="D26" s="20" t="s">
        <v>49</v>
      </c>
      <c r="E26" s="88" t="s">
        <v>67</v>
      </c>
      <c r="F26" s="90" t="s">
        <v>50</v>
      </c>
      <c r="G26" s="21" t="s">
        <v>2</v>
      </c>
      <c r="H26" s="22">
        <v>11000</v>
      </c>
      <c r="I26" s="23">
        <f>2*50*H26</f>
        <v>1100000</v>
      </c>
      <c r="J26" s="16"/>
    </row>
    <row r="27" spans="2:13" ht="19.5" customHeight="1">
      <c r="B27" s="19"/>
      <c r="C27" s="110"/>
      <c r="D27" s="24"/>
      <c r="E27" s="88"/>
      <c r="F27" s="91"/>
      <c r="G27" s="25"/>
      <c r="H27" s="26"/>
      <c r="I27" s="15"/>
      <c r="J27" s="16"/>
    </row>
    <row r="28" spans="2:13" ht="19.5" customHeight="1">
      <c r="B28" s="19"/>
      <c r="C28" s="110"/>
      <c r="D28" s="24"/>
      <c r="E28" s="88"/>
      <c r="F28" s="91"/>
      <c r="G28" s="25"/>
      <c r="H28" s="26"/>
      <c r="I28" s="15"/>
      <c r="J28" s="16"/>
    </row>
    <row r="29" spans="2:13" ht="19.5" customHeight="1">
      <c r="B29" s="19"/>
      <c r="C29" s="110"/>
      <c r="D29" s="24"/>
      <c r="E29" s="88"/>
      <c r="F29" s="91"/>
      <c r="G29" s="25"/>
      <c r="H29" s="26"/>
      <c r="I29" s="15"/>
      <c r="J29" s="16"/>
    </row>
    <row r="30" spans="2:13" ht="19.5" customHeight="1">
      <c r="B30" s="19" t="s">
        <v>12</v>
      </c>
      <c r="C30" s="110" t="s">
        <v>83</v>
      </c>
      <c r="D30" s="20" t="s">
        <v>49</v>
      </c>
      <c r="E30" s="88" t="s">
        <v>67</v>
      </c>
      <c r="F30" s="90" t="s">
        <v>50</v>
      </c>
      <c r="G30" s="21" t="s">
        <v>2</v>
      </c>
      <c r="H30" s="22">
        <v>11000</v>
      </c>
      <c r="I30" s="23">
        <f>2*50*H30</f>
        <v>1100000</v>
      </c>
      <c r="J30" s="16"/>
    </row>
    <row r="31" spans="2:13" ht="19.5" customHeight="1">
      <c r="B31" s="19"/>
      <c r="C31" s="110"/>
      <c r="D31" s="24"/>
      <c r="E31" s="88"/>
      <c r="F31" s="91"/>
      <c r="G31" s="25"/>
      <c r="H31" s="26"/>
      <c r="I31" s="15"/>
      <c r="J31" s="16"/>
    </row>
    <row r="32" spans="2:13" ht="19.5" customHeight="1">
      <c r="B32" s="19"/>
      <c r="C32" s="110"/>
      <c r="D32" s="24"/>
      <c r="E32" s="88"/>
      <c r="F32" s="91"/>
      <c r="G32" s="25"/>
      <c r="H32" s="26"/>
      <c r="I32" s="15"/>
      <c r="J32" s="16"/>
    </row>
    <row r="33" spans="2:13" ht="19.5" customHeight="1">
      <c r="B33" s="19"/>
      <c r="C33" s="110"/>
      <c r="D33" s="24"/>
      <c r="E33" s="88"/>
      <c r="F33" s="91"/>
      <c r="G33" s="25"/>
      <c r="H33" s="26"/>
      <c r="I33" s="15"/>
      <c r="J33" s="16"/>
    </row>
    <row r="34" spans="2:13" ht="19.5" customHeight="1">
      <c r="B34" s="19" t="s">
        <v>13</v>
      </c>
      <c r="C34" s="110" t="s">
        <v>84</v>
      </c>
      <c r="D34" s="20" t="s">
        <v>49</v>
      </c>
      <c r="E34" s="88" t="s">
        <v>67</v>
      </c>
      <c r="F34" s="90" t="s">
        <v>50</v>
      </c>
      <c r="G34" s="21" t="s">
        <v>2</v>
      </c>
      <c r="H34" s="22">
        <v>11000</v>
      </c>
      <c r="I34" s="23">
        <f>2*50*H34</f>
        <v>1100000</v>
      </c>
      <c r="J34" s="16"/>
    </row>
    <row r="35" spans="2:13" ht="19.5" customHeight="1">
      <c r="B35" s="19"/>
      <c r="C35" s="110"/>
      <c r="D35" s="24"/>
      <c r="E35" s="88"/>
      <c r="F35" s="91"/>
      <c r="G35" s="25"/>
      <c r="H35" s="26"/>
      <c r="I35" s="15"/>
      <c r="J35" s="16"/>
    </row>
    <row r="36" spans="2:13" ht="19.5" customHeight="1">
      <c r="B36" s="19"/>
      <c r="C36" s="110"/>
      <c r="D36" s="24"/>
      <c r="E36" s="88"/>
      <c r="F36" s="91"/>
      <c r="G36" s="25"/>
      <c r="H36" s="26"/>
      <c r="I36" s="15"/>
      <c r="J36" s="16"/>
    </row>
    <row r="37" spans="2:13" ht="19.5" customHeight="1">
      <c r="B37" s="19"/>
      <c r="C37" s="110"/>
      <c r="D37" s="24"/>
      <c r="E37" s="88"/>
      <c r="F37" s="91"/>
      <c r="G37" s="25"/>
      <c r="H37" s="26"/>
      <c r="I37" s="15"/>
      <c r="J37" s="16"/>
    </row>
    <row r="38" spans="2:13" ht="19.5" customHeight="1">
      <c r="B38" s="19" t="s">
        <v>41</v>
      </c>
      <c r="C38" s="110" t="s">
        <v>6</v>
      </c>
      <c r="D38" s="20"/>
      <c r="E38" s="88"/>
      <c r="F38" s="90"/>
      <c r="G38" s="21"/>
      <c r="H38" s="22"/>
      <c r="I38" s="23"/>
      <c r="J38" s="16"/>
    </row>
    <row r="39" spans="2:13" ht="19.5" customHeight="1">
      <c r="B39" s="19"/>
      <c r="C39" s="110"/>
      <c r="D39" s="24"/>
      <c r="E39" s="88"/>
      <c r="F39" s="91"/>
      <c r="G39" s="25"/>
      <c r="H39" s="26"/>
      <c r="I39" s="15"/>
      <c r="J39" s="16"/>
    </row>
    <row r="40" spans="2:13" ht="19.5" customHeight="1">
      <c r="B40" s="19"/>
      <c r="C40" s="110"/>
      <c r="D40" s="24"/>
      <c r="E40" s="88"/>
      <c r="F40" s="91"/>
      <c r="G40" s="25"/>
      <c r="H40" s="26"/>
      <c r="I40" s="15"/>
      <c r="J40" s="16"/>
    </row>
    <row r="41" spans="2:13" ht="19.5" customHeight="1">
      <c r="B41" s="75"/>
      <c r="C41" s="111"/>
      <c r="D41" s="69"/>
      <c r="E41" s="85"/>
      <c r="F41" s="92"/>
      <c r="G41" s="70"/>
      <c r="H41" s="71"/>
      <c r="I41" s="72"/>
      <c r="J41" s="73"/>
    </row>
    <row r="42" spans="2:13" ht="19.5" customHeight="1">
      <c r="B42" s="18" t="s">
        <v>65</v>
      </c>
      <c r="C42" s="13"/>
      <c r="D42" s="14"/>
      <c r="E42" s="88"/>
      <c r="F42" s="89"/>
      <c r="G42" s="15"/>
      <c r="H42" s="15"/>
      <c r="I42" s="15"/>
      <c r="J42" s="64">
        <f>SUM(I43:I53)</f>
        <v>3040000</v>
      </c>
      <c r="L42" s="17"/>
      <c r="M42" s="9"/>
    </row>
    <row r="43" spans="2:13" ht="19.5" customHeight="1">
      <c r="B43" s="19" t="s">
        <v>10</v>
      </c>
      <c r="C43" s="110"/>
      <c r="D43" s="20" t="s">
        <v>36</v>
      </c>
      <c r="E43" s="88" t="s">
        <v>29</v>
      </c>
      <c r="F43" s="90" t="s">
        <v>35</v>
      </c>
      <c r="G43" s="21" t="s">
        <v>2</v>
      </c>
      <c r="H43" s="22">
        <v>8000</v>
      </c>
      <c r="I43" s="23">
        <f>6*10*H43</f>
        <v>480000</v>
      </c>
      <c r="J43" s="16"/>
    </row>
    <row r="44" spans="2:13" ht="19.5" customHeight="1">
      <c r="B44" s="19"/>
      <c r="C44" s="110"/>
      <c r="D44" s="24"/>
      <c r="E44" s="88"/>
      <c r="F44" s="91"/>
      <c r="G44" s="25"/>
      <c r="H44" s="26"/>
      <c r="I44" s="15"/>
      <c r="J44" s="16"/>
    </row>
    <row r="45" spans="2:13" ht="19.5" customHeight="1">
      <c r="B45" s="19"/>
      <c r="C45" s="110"/>
      <c r="D45" s="24"/>
      <c r="E45" s="88"/>
      <c r="F45" s="91"/>
      <c r="G45" s="25"/>
      <c r="H45" s="26"/>
      <c r="I45" s="15"/>
      <c r="J45" s="16"/>
    </row>
    <row r="46" spans="2:13" ht="19.5" customHeight="1">
      <c r="B46" s="75"/>
      <c r="C46" s="111"/>
      <c r="D46" s="69"/>
      <c r="E46" s="85"/>
      <c r="F46" s="92"/>
      <c r="G46" s="70"/>
      <c r="H46" s="76"/>
      <c r="I46" s="72"/>
      <c r="J46" s="73"/>
    </row>
    <row r="47" spans="2:13" ht="19.5" customHeight="1">
      <c r="B47" s="18" t="s">
        <v>66</v>
      </c>
      <c r="C47" s="13"/>
      <c r="D47" s="14"/>
      <c r="E47" s="88"/>
      <c r="F47" s="89"/>
      <c r="G47" s="15"/>
      <c r="H47" s="15"/>
      <c r="I47" s="15"/>
      <c r="J47" s="64">
        <f>SUM(I48:I58)</f>
        <v>2560000</v>
      </c>
      <c r="L47" s="17"/>
      <c r="M47" s="9"/>
    </row>
    <row r="48" spans="2:13" ht="19.5" customHeight="1">
      <c r="B48" s="19" t="s">
        <v>10</v>
      </c>
      <c r="C48" s="110"/>
      <c r="D48" s="20" t="s">
        <v>33</v>
      </c>
      <c r="E48" s="88" t="s">
        <v>67</v>
      </c>
      <c r="F48" s="90" t="s">
        <v>34</v>
      </c>
      <c r="G48" s="21" t="s">
        <v>2</v>
      </c>
      <c r="H48" s="22">
        <v>16000</v>
      </c>
      <c r="I48" s="23">
        <f>4*40*H48</f>
        <v>2560000</v>
      </c>
      <c r="J48" s="16"/>
    </row>
    <row r="49" spans="2:12" ht="19.5" customHeight="1">
      <c r="B49" s="19"/>
      <c r="C49" s="110"/>
      <c r="D49" s="24"/>
      <c r="E49" s="88"/>
      <c r="F49" s="91"/>
      <c r="G49" s="25"/>
      <c r="H49" s="26"/>
      <c r="I49" s="15"/>
      <c r="J49" s="16"/>
    </row>
    <row r="50" spans="2:12" ht="19.5" customHeight="1">
      <c r="B50" s="19"/>
      <c r="C50" s="110"/>
      <c r="D50" s="24"/>
      <c r="E50" s="88"/>
      <c r="F50" s="91"/>
      <c r="G50" s="25"/>
      <c r="H50" s="26"/>
      <c r="I50" s="15"/>
      <c r="J50" s="16"/>
    </row>
    <row r="51" spans="2:12" ht="19.5" customHeight="1">
      <c r="B51" s="19"/>
      <c r="C51" s="110"/>
      <c r="D51" s="24"/>
      <c r="E51" s="88"/>
      <c r="F51" s="91"/>
      <c r="G51" s="25"/>
      <c r="H51" s="30"/>
      <c r="I51" s="15"/>
      <c r="J51" s="16"/>
    </row>
    <row r="52" spans="2:12" ht="19.5" customHeight="1">
      <c r="B52" s="31" t="s">
        <v>24</v>
      </c>
      <c r="C52" s="32"/>
      <c r="D52" s="33"/>
      <c r="E52" s="93"/>
      <c r="F52" s="94"/>
      <c r="G52" s="34"/>
      <c r="H52" s="34"/>
      <c r="I52" s="34"/>
      <c r="J52" s="35">
        <v>100000</v>
      </c>
    </row>
    <row r="53" spans="2:12" ht="19.5" customHeight="1">
      <c r="B53" s="12" t="s">
        <v>42</v>
      </c>
      <c r="C53" s="13"/>
      <c r="D53" s="14"/>
      <c r="E53" s="14"/>
      <c r="F53" s="89" t="s">
        <v>56</v>
      </c>
      <c r="G53" s="15"/>
      <c r="H53" s="15"/>
      <c r="I53" s="78" t="s">
        <v>44</v>
      </c>
      <c r="J53" s="65">
        <f>J7+J52</f>
        <v>19100000</v>
      </c>
    </row>
    <row r="54" spans="2:12" ht="19.5" customHeight="1">
      <c r="B54" s="36"/>
      <c r="C54" s="37"/>
      <c r="D54" s="38"/>
      <c r="E54" s="38"/>
      <c r="F54" s="95"/>
      <c r="G54" s="39"/>
      <c r="H54" s="39" t="s">
        <v>3</v>
      </c>
      <c r="I54" s="40" t="s">
        <v>1</v>
      </c>
      <c r="J54" s="66">
        <f>INT(J53*1.1)</f>
        <v>21010000</v>
      </c>
    </row>
    <row r="55" spans="2:12" s="44" customFormat="1" ht="17.25" customHeight="1">
      <c r="B55" s="41"/>
      <c r="C55" s="42"/>
      <c r="D55" s="42"/>
      <c r="E55" s="42"/>
      <c r="F55" s="43"/>
      <c r="G55" s="43"/>
      <c r="H55" s="43"/>
      <c r="I55" s="43"/>
      <c r="J55" s="42"/>
      <c r="L55" s="43"/>
    </row>
    <row r="56" spans="2:12" s="44" customFormat="1" ht="17.25" customHeight="1">
      <c r="B56" s="41"/>
      <c r="C56" s="42"/>
      <c r="D56" s="42"/>
      <c r="E56" s="42"/>
      <c r="F56" s="43"/>
      <c r="G56" s="43"/>
      <c r="H56" s="43"/>
      <c r="I56" s="43"/>
      <c r="J56" s="45"/>
      <c r="L56" s="43"/>
    </row>
    <row r="57" spans="2:12" ht="20.45" customHeight="1">
      <c r="C57" s="46"/>
      <c r="D57" s="46"/>
      <c r="E57" s="46"/>
      <c r="F57" s="46"/>
      <c r="G57" s="46"/>
      <c r="H57" s="46"/>
      <c r="I57" s="46"/>
      <c r="J57" s="5"/>
    </row>
    <row r="58" spans="2:12" ht="20.45" customHeight="1">
      <c r="C58" s="46"/>
      <c r="D58" s="46"/>
      <c r="E58" s="46"/>
      <c r="F58" s="46"/>
      <c r="G58" s="46"/>
      <c r="H58" s="46"/>
      <c r="I58" s="46"/>
      <c r="J58" s="5"/>
    </row>
    <row r="59" spans="2:12" ht="20.45" customHeight="1">
      <c r="C59" s="46"/>
      <c r="D59" s="46"/>
      <c r="E59" s="46"/>
      <c r="F59" s="46"/>
      <c r="G59" s="46"/>
      <c r="H59" s="46"/>
      <c r="I59" s="46"/>
      <c r="J59" s="5"/>
    </row>
    <row r="60" spans="2:12" ht="20.45" customHeight="1">
      <c r="C60" s="46"/>
      <c r="D60" s="46"/>
      <c r="E60" s="46"/>
      <c r="F60" s="46"/>
      <c r="G60" s="46"/>
      <c r="H60" s="46"/>
      <c r="I60" s="46"/>
      <c r="J60" s="5"/>
    </row>
  </sheetData>
  <mergeCells count="13">
    <mergeCell ref="B4:J4"/>
    <mergeCell ref="B6:C6"/>
    <mergeCell ref="F6:J6"/>
    <mergeCell ref="C48:C51"/>
    <mergeCell ref="C43:C46"/>
    <mergeCell ref="C17:C20"/>
    <mergeCell ref="C9:C11"/>
    <mergeCell ref="C12:C15"/>
    <mergeCell ref="C22:C25"/>
    <mergeCell ref="C26:C29"/>
    <mergeCell ref="C30:C33"/>
    <mergeCell ref="C34:C37"/>
    <mergeCell ref="C38:C41"/>
  </mergeCells>
  <phoneticPr fontId="2"/>
  <dataValidations count="3">
    <dataValidation type="list" allowBlank="1" showInputMessage="1" showErrorMessage="1" sqref="E7" xr:uid="{00000000-0002-0000-0100-000000000000}">
      <formula1>"人件費,物品リース、レンタル費、クラウドサーバー利用費,物品・ソフトウェア等購入費,印刷、写真撮影、翻訳、デザインなど専門業者への外注費,その他"</formula1>
    </dataValidation>
    <dataValidation type="list" allowBlank="1" showInputMessage="1" showErrorMessage="1" sqref="E8" xr:uid="{065214B6-214A-448E-9415-D6926A9EAD2D}">
      <formula1>"人件費,物品リース、レンタル費、クラウドサーバー利用費,物品・ソフトウェア等購入費,不動産賃貸費,通信回線費、郵送費,旅費・交通費・宿泊費,会議費,その他外注費(印刷、写真撮影、翻訳、デザイン等),その他"</formula1>
    </dataValidation>
    <dataValidation type="list" allowBlank="1" showInputMessage="1" showErrorMessage="1" sqref="E9:E51" xr:uid="{1DC73AFF-3AE9-4DDC-9520-33E27BA2B183}">
      <formula1>"人件費,物品リース、レンタル費、サーバ利用費,物品・ソフトウェア等購入費,不動産賃貸費,通信回線費、郵送費,旅費・交通費・宿泊費,会議費,外注費(印刷、写真撮影、翻訳、デザイン等),その他"</formula1>
    </dataValidation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topLeftCell="A6" zoomScale="115" zoomScaleNormal="115" workbookViewId="0">
      <selection activeCell="E25" sqref="E25"/>
    </sheetView>
  </sheetViews>
  <sheetFormatPr defaultColWidth="8.875" defaultRowHeight="24" customHeight="1"/>
  <cols>
    <col min="1" max="4" width="18.625" style="63" customWidth="1"/>
    <col min="5" max="5" width="19.875" style="63" customWidth="1"/>
    <col min="6" max="16384" width="8.875" style="63"/>
  </cols>
  <sheetData>
    <row r="1" spans="1:5" ht="24" customHeight="1">
      <c r="A1" s="54"/>
      <c r="B1" s="54"/>
      <c r="C1" s="54"/>
      <c r="D1" s="55"/>
      <c r="E1" s="62"/>
    </row>
    <row r="2" spans="1:5" ht="24" customHeight="1">
      <c r="A2" s="54"/>
      <c r="B2" s="54"/>
      <c r="C2" s="54"/>
      <c r="D2" s="54"/>
      <c r="E2" s="54"/>
    </row>
    <row r="3" spans="1:5" ht="24" customHeight="1">
      <c r="A3" s="54"/>
      <c r="B3" s="117" t="s">
        <v>31</v>
      </c>
      <c r="C3" s="118"/>
      <c r="D3" s="118"/>
      <c r="E3" s="54"/>
    </row>
    <row r="4" spans="1:5" ht="24" customHeight="1">
      <c r="A4" s="56"/>
      <c r="B4" s="118"/>
      <c r="C4" s="118"/>
      <c r="D4" s="118"/>
      <c r="E4" s="54"/>
    </row>
    <row r="5" spans="1:5" ht="24" customHeight="1">
      <c r="A5" s="56"/>
      <c r="B5" s="54"/>
      <c r="C5" s="54"/>
      <c r="D5" s="54"/>
      <c r="E5" s="54"/>
    </row>
    <row r="6" spans="1:5" ht="24" customHeight="1">
      <c r="A6" s="54"/>
      <c r="B6" s="54"/>
      <c r="C6" s="54"/>
      <c r="D6" s="54" t="s">
        <v>37</v>
      </c>
      <c r="E6" s="54"/>
    </row>
    <row r="7" spans="1:5" ht="24" customHeight="1">
      <c r="A7" s="54"/>
      <c r="B7" s="57"/>
      <c r="C7" s="54"/>
      <c r="D7" s="54"/>
      <c r="E7" s="54"/>
    </row>
    <row r="8" spans="1:5" ht="24" customHeight="1">
      <c r="A8" s="55" t="s">
        <v>27</v>
      </c>
      <c r="B8" s="54"/>
      <c r="C8" s="54"/>
      <c r="D8" s="54"/>
      <c r="E8" s="54"/>
    </row>
    <row r="9" spans="1:5" ht="24" customHeight="1">
      <c r="A9" s="55"/>
      <c r="B9" s="54"/>
      <c r="C9" s="54"/>
      <c r="D9" s="54"/>
      <c r="E9" s="54"/>
    </row>
    <row r="10" spans="1:5" ht="24" customHeight="1">
      <c r="A10" s="58"/>
      <c r="B10" s="56"/>
      <c r="C10" s="59" t="s">
        <v>26</v>
      </c>
      <c r="D10" s="54"/>
      <c r="E10" s="54"/>
    </row>
    <row r="11" spans="1:5" ht="24" customHeight="1">
      <c r="A11" s="58"/>
      <c r="B11" s="56"/>
      <c r="C11" s="54"/>
      <c r="D11" s="54"/>
      <c r="E11" s="54" t="s">
        <v>45</v>
      </c>
    </row>
    <row r="12" spans="1:5" ht="24" customHeight="1">
      <c r="A12" s="54" t="s">
        <v>39</v>
      </c>
      <c r="B12" s="119" t="s">
        <v>38</v>
      </c>
      <c r="C12" s="119"/>
      <c r="D12" s="60"/>
      <c r="E12" s="67">
        <f>SUM(E14:E20)</f>
        <v>32000000</v>
      </c>
    </row>
    <row r="13" spans="1:5" ht="24" customHeight="1">
      <c r="A13" s="54"/>
      <c r="B13" s="54"/>
      <c r="C13" s="54"/>
      <c r="D13" s="54"/>
      <c r="E13" s="54"/>
    </row>
    <row r="14" spans="1:5" ht="24" customHeight="1">
      <c r="A14" s="54" t="s">
        <v>28</v>
      </c>
      <c r="B14" s="116" t="s">
        <v>51</v>
      </c>
      <c r="C14" s="116"/>
      <c r="D14" s="116"/>
      <c r="E14" s="68">
        <v>2000000</v>
      </c>
    </row>
    <row r="15" spans="1:5" ht="24" customHeight="1">
      <c r="A15" s="59"/>
      <c r="B15" s="116" t="s">
        <v>52</v>
      </c>
      <c r="C15" s="116"/>
      <c r="D15" s="116"/>
      <c r="E15" s="68">
        <v>4000000</v>
      </c>
    </row>
    <row r="16" spans="1:5" ht="24" customHeight="1">
      <c r="A16" s="54"/>
      <c r="B16" s="116" t="s">
        <v>53</v>
      </c>
      <c r="C16" s="116"/>
      <c r="D16" s="116"/>
      <c r="E16" s="68">
        <v>6000000</v>
      </c>
    </row>
    <row r="17" spans="1:5" ht="24" customHeight="1">
      <c r="A17" s="61"/>
      <c r="B17" s="116" t="s">
        <v>73</v>
      </c>
      <c r="C17" s="116"/>
      <c r="D17" s="116"/>
      <c r="E17" s="68">
        <v>4000000</v>
      </c>
    </row>
    <row r="18" spans="1:5" ht="24" customHeight="1">
      <c r="A18" s="61"/>
      <c r="B18" s="116" t="s">
        <v>74</v>
      </c>
      <c r="C18" s="116"/>
      <c r="D18" s="116"/>
      <c r="E18" s="68">
        <v>6000000</v>
      </c>
    </row>
    <row r="19" spans="1:5" ht="24" customHeight="1">
      <c r="A19" s="54"/>
      <c r="B19" s="116" t="s">
        <v>54</v>
      </c>
      <c r="C19" s="116"/>
      <c r="D19" s="116"/>
      <c r="E19" s="68">
        <v>8000000</v>
      </c>
    </row>
    <row r="20" spans="1:5" ht="24" customHeight="1">
      <c r="A20" s="54"/>
      <c r="B20" s="116" t="s">
        <v>75</v>
      </c>
      <c r="C20" s="116"/>
      <c r="D20" s="116"/>
      <c r="E20" s="68">
        <v>2000000</v>
      </c>
    </row>
    <row r="21" spans="1:5" ht="24" customHeight="1">
      <c r="A21" s="54"/>
      <c r="B21" s="116" t="s">
        <v>76</v>
      </c>
      <c r="C21" s="116"/>
      <c r="D21" s="116"/>
      <c r="E21" s="68">
        <v>500000</v>
      </c>
    </row>
    <row r="22" spans="1:5" ht="24" customHeight="1">
      <c r="B22" s="116" t="s">
        <v>77</v>
      </c>
      <c r="C22" s="116"/>
      <c r="D22" s="116"/>
      <c r="E22" s="68">
        <v>2000000</v>
      </c>
    </row>
    <row r="23" spans="1:5" ht="24" customHeight="1">
      <c r="B23" s="116" t="s">
        <v>55</v>
      </c>
      <c r="C23" s="116"/>
      <c r="D23" s="116"/>
      <c r="E23" s="68">
        <v>1000000</v>
      </c>
    </row>
  </sheetData>
  <mergeCells count="12">
    <mergeCell ref="B17:D17"/>
    <mergeCell ref="B18:D18"/>
    <mergeCell ref="B3:D4"/>
    <mergeCell ref="B12:C12"/>
    <mergeCell ref="B14:D14"/>
    <mergeCell ref="B15:D15"/>
    <mergeCell ref="B16:D16"/>
    <mergeCell ref="B22:D22"/>
    <mergeCell ref="B21:D21"/>
    <mergeCell ref="B23:D23"/>
    <mergeCell ref="B19:D19"/>
    <mergeCell ref="B20:D2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3"/>
  <sheetViews>
    <sheetView view="pageBreakPreview" zoomScaleNormal="70" zoomScaleSheetLayoutView="100" workbookViewId="0">
      <selection activeCell="E14" sqref="E14"/>
    </sheetView>
  </sheetViews>
  <sheetFormatPr defaultColWidth="9" defaultRowHeight="19.5" customHeight="1"/>
  <cols>
    <col min="1" max="1" width="9" style="3"/>
    <col min="2" max="2" width="5" style="1" customWidth="1"/>
    <col min="3" max="3" width="31.875" style="2" customWidth="1"/>
    <col min="4" max="4" width="41.625" style="2" customWidth="1"/>
    <col min="5" max="5" width="46.625" style="2" customWidth="1"/>
    <col min="6" max="6" width="7.875" style="3" customWidth="1"/>
    <col min="7" max="7" width="17.375" style="6" customWidth="1"/>
    <col min="8" max="8" width="13" style="3" customWidth="1"/>
    <col min="9" max="9" width="21.375" style="3" customWidth="1"/>
    <col min="10" max="16384" width="9" style="3"/>
  </cols>
  <sheetData>
    <row r="2" spans="2:8" ht="19.5" customHeight="1" thickBot="1">
      <c r="B2" s="112" t="s">
        <v>72</v>
      </c>
      <c r="C2" s="112"/>
      <c r="D2" s="112"/>
      <c r="E2" s="112"/>
    </row>
    <row r="3" spans="2:8" ht="19.5" customHeight="1" thickBot="1">
      <c r="B3" s="120" t="s">
        <v>4</v>
      </c>
      <c r="C3" s="121"/>
      <c r="D3" s="84" t="s">
        <v>23</v>
      </c>
      <c r="E3" s="102" t="s">
        <v>5</v>
      </c>
    </row>
    <row r="4" spans="2:8" ht="19.5" customHeight="1" thickTop="1">
      <c r="B4" s="48" t="s">
        <v>9</v>
      </c>
      <c r="C4" s="13"/>
      <c r="D4" s="13"/>
      <c r="E4" s="103"/>
      <c r="G4" s="17"/>
      <c r="H4" s="9"/>
    </row>
    <row r="5" spans="2:8" ht="19.5" customHeight="1">
      <c r="B5" s="49" t="s">
        <v>61</v>
      </c>
      <c r="C5" s="13"/>
      <c r="D5" s="13"/>
      <c r="E5" s="103"/>
      <c r="G5" s="17"/>
      <c r="H5" s="9"/>
    </row>
    <row r="6" spans="2:8" ht="19.5" customHeight="1">
      <c r="B6" s="50" t="s">
        <v>10</v>
      </c>
      <c r="C6" s="110" t="s">
        <v>60</v>
      </c>
      <c r="D6" s="82"/>
      <c r="E6" s="104" t="s">
        <v>22</v>
      </c>
    </row>
    <row r="7" spans="2:8" ht="19.5" customHeight="1">
      <c r="B7" s="50"/>
      <c r="C7" s="110"/>
      <c r="D7" s="82"/>
      <c r="E7" s="104" t="s">
        <v>21</v>
      </c>
    </row>
    <row r="8" spans="2:8" ht="19.5" customHeight="1">
      <c r="B8" s="50"/>
      <c r="C8" s="110"/>
      <c r="D8" s="82"/>
      <c r="E8" s="104" t="s">
        <v>18</v>
      </c>
    </row>
    <row r="9" spans="2:8" ht="19.5" customHeight="1">
      <c r="B9" s="50"/>
      <c r="C9" s="110"/>
      <c r="D9" s="82"/>
      <c r="E9" s="104" t="s">
        <v>19</v>
      </c>
    </row>
    <row r="10" spans="2:8" ht="19.5" customHeight="1">
      <c r="B10" s="50" t="s">
        <v>11</v>
      </c>
      <c r="C10" s="110" t="s">
        <v>6</v>
      </c>
      <c r="D10" s="82"/>
      <c r="E10" s="105" t="s">
        <v>20</v>
      </c>
    </row>
    <row r="11" spans="2:8" ht="19.5" customHeight="1">
      <c r="B11" s="50"/>
      <c r="C11" s="110"/>
      <c r="D11" s="109"/>
      <c r="E11" s="105" t="s">
        <v>17</v>
      </c>
    </row>
    <row r="12" spans="2:8" ht="19.5" customHeight="1">
      <c r="B12" s="50"/>
      <c r="C12" s="110"/>
      <c r="D12" s="109"/>
      <c r="E12" s="105" t="s">
        <v>57</v>
      </c>
    </row>
    <row r="13" spans="2:8" ht="19.5" customHeight="1">
      <c r="B13" s="50"/>
      <c r="C13" s="110"/>
      <c r="D13" s="109"/>
      <c r="E13" s="105" t="s">
        <v>58</v>
      </c>
    </row>
    <row r="14" spans="2:8" ht="19.5" customHeight="1">
      <c r="B14" s="50"/>
      <c r="C14" s="110"/>
      <c r="D14" s="109"/>
      <c r="E14" s="105" t="s">
        <v>8</v>
      </c>
    </row>
    <row r="15" spans="2:8" ht="19.5" customHeight="1">
      <c r="B15" s="50"/>
      <c r="C15" s="110"/>
      <c r="D15" s="109"/>
      <c r="E15" s="104" t="s">
        <v>15</v>
      </c>
    </row>
    <row r="16" spans="2:8" ht="19.5" customHeight="1">
      <c r="B16" s="51" t="s">
        <v>62</v>
      </c>
      <c r="C16" s="28"/>
      <c r="D16" s="28"/>
      <c r="E16" s="106"/>
      <c r="G16" s="17"/>
      <c r="H16" s="9"/>
    </row>
    <row r="17" spans="2:8" ht="19.5" customHeight="1">
      <c r="B17" s="50" t="s">
        <v>10</v>
      </c>
      <c r="C17" s="110"/>
      <c r="D17" s="82"/>
      <c r="E17" s="103" t="s">
        <v>16</v>
      </c>
    </row>
    <row r="18" spans="2:8" ht="19.5" customHeight="1">
      <c r="B18" s="50"/>
      <c r="C18" s="110"/>
      <c r="D18" s="82"/>
      <c r="E18" s="104"/>
    </row>
    <row r="19" spans="2:8" ht="19.5" customHeight="1">
      <c r="B19" s="51" t="s">
        <v>86</v>
      </c>
      <c r="C19" s="28"/>
      <c r="D19" s="28"/>
      <c r="E19" s="106"/>
      <c r="G19" s="17"/>
      <c r="H19" s="9"/>
    </row>
    <row r="20" spans="2:8" ht="19.5" customHeight="1">
      <c r="B20" s="50" t="s">
        <v>10</v>
      </c>
      <c r="C20" s="110" t="s">
        <v>85</v>
      </c>
      <c r="D20" s="82"/>
      <c r="E20" s="103" t="s">
        <v>16</v>
      </c>
    </row>
    <row r="21" spans="2:8" ht="19.5" customHeight="1">
      <c r="B21" s="50"/>
      <c r="C21" s="110"/>
      <c r="D21" s="82"/>
      <c r="E21" s="104"/>
    </row>
    <row r="22" spans="2:8" ht="19.5" customHeight="1">
      <c r="B22" s="50" t="s">
        <v>11</v>
      </c>
      <c r="C22" s="110" t="s">
        <v>82</v>
      </c>
      <c r="D22" s="82"/>
      <c r="E22" s="103" t="s">
        <v>16</v>
      </c>
    </row>
    <row r="23" spans="2:8" ht="19.5" customHeight="1">
      <c r="B23" s="50"/>
      <c r="C23" s="110"/>
      <c r="D23" s="82"/>
      <c r="E23" s="104"/>
    </row>
    <row r="24" spans="2:8" ht="19.5" customHeight="1">
      <c r="B24" s="50" t="s">
        <v>12</v>
      </c>
      <c r="C24" s="110" t="s">
        <v>87</v>
      </c>
      <c r="D24" s="82"/>
      <c r="E24" s="103" t="s">
        <v>16</v>
      </c>
    </row>
    <row r="25" spans="2:8" ht="19.5" customHeight="1">
      <c r="B25" s="50"/>
      <c r="C25" s="110"/>
      <c r="D25" s="82"/>
      <c r="E25" s="104"/>
    </row>
    <row r="26" spans="2:8" ht="19.5" customHeight="1">
      <c r="B26" s="50" t="s">
        <v>13</v>
      </c>
      <c r="C26" s="110" t="s">
        <v>84</v>
      </c>
      <c r="D26" s="82"/>
      <c r="E26" s="103" t="s">
        <v>16</v>
      </c>
    </row>
    <row r="27" spans="2:8" ht="19.5" customHeight="1">
      <c r="B27" s="50"/>
      <c r="C27" s="110"/>
      <c r="D27" s="109"/>
      <c r="E27" s="104"/>
    </row>
    <row r="28" spans="2:8" ht="19.5" customHeight="1">
      <c r="B28" s="50" t="s">
        <v>41</v>
      </c>
      <c r="C28" s="110" t="s">
        <v>6</v>
      </c>
      <c r="D28" s="82"/>
      <c r="E28" s="104"/>
    </row>
    <row r="29" spans="2:8" ht="19.5" customHeight="1">
      <c r="B29" s="50"/>
      <c r="C29" s="110"/>
      <c r="D29" s="82"/>
      <c r="E29" s="104"/>
    </row>
    <row r="30" spans="2:8" ht="19.5" customHeight="1">
      <c r="B30" s="51" t="s">
        <v>63</v>
      </c>
      <c r="C30" s="28"/>
      <c r="D30" s="29"/>
      <c r="E30" s="106"/>
      <c r="G30" s="17"/>
      <c r="H30" s="9"/>
    </row>
    <row r="31" spans="2:8" ht="19.5" customHeight="1">
      <c r="B31" s="50"/>
      <c r="C31" s="79"/>
      <c r="D31" s="83"/>
      <c r="E31" s="104" t="s">
        <v>47</v>
      </c>
    </row>
    <row r="32" spans="2:8" ht="19.5" customHeight="1">
      <c r="B32" s="51" t="s">
        <v>64</v>
      </c>
      <c r="C32" s="28"/>
      <c r="D32" s="29"/>
      <c r="E32" s="106"/>
    </row>
    <row r="33" spans="2:5" ht="19.5" customHeight="1" thickBot="1">
      <c r="B33" s="52"/>
      <c r="C33" s="80"/>
      <c r="D33" s="81"/>
      <c r="E33" s="107" t="s">
        <v>46</v>
      </c>
    </row>
  </sheetData>
  <mergeCells count="10">
    <mergeCell ref="B2:E2"/>
    <mergeCell ref="B3:C3"/>
    <mergeCell ref="C10:C15"/>
    <mergeCell ref="C17:C18"/>
    <mergeCell ref="C6:C9"/>
    <mergeCell ref="C22:C23"/>
    <mergeCell ref="C24:C25"/>
    <mergeCell ref="C28:C29"/>
    <mergeCell ref="C20:C21"/>
    <mergeCell ref="C26:C27"/>
  </mergeCells>
  <phoneticPr fontId="2"/>
  <printOptions horizontalCentered="1"/>
  <pageMargins left="0.25" right="0.25" top="0.75" bottom="0.75" header="0.3" footer="0.3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はじめに</vt:lpstr>
      <vt:lpstr>1. 支出計画書</vt:lpstr>
      <vt:lpstr>2. 民間の費用負担に関する申告書</vt:lpstr>
      <vt:lpstr>3. 【参考】費用項目の区分リスト</vt:lpstr>
      <vt:lpstr>'1. 支出計画書'!Print_Area</vt:lpstr>
      <vt:lpstr>'3. 【参考】費用項目の区分リスト'!Print_Area</vt:lpstr>
      <vt:lpstr>'1. 支出計画書'!Print_Titles</vt:lpstr>
      <vt:lpstr>'3. 【参考】費用項目の区分リスト'!Print_Titles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2022-05-30T06:04:54Z</dcterms:modified>
</cp:coreProperties>
</file>