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0" documentId="13_ncr:1_{D0366849-13FA-4737-8A39-1865B7DFD038}" xr6:coauthVersionLast="47" xr6:coauthVersionMax="47" xr10:uidLastSave="{00000000-0000-0000-0000-000000000000}"/>
  <bookViews>
    <workbookView xWindow="28680" yWindow="-540" windowWidth="29040" windowHeight="15840" tabRatio="641" activeTab="1" xr2:uid="{00000000-000D-0000-FFFF-FFFF00000000}"/>
  </bookViews>
  <sheets>
    <sheet name="はじめに" sheetId="18" r:id="rId1"/>
    <sheet name="1. 支出計画書" sheetId="11" r:id="rId2"/>
    <sheet name="2. 民間の費用負担に関する申告書" sheetId="14" r:id="rId3"/>
    <sheet name="3. 【参考】費用項目の区分リスト" sheetId="13" r:id="rId4"/>
  </sheets>
  <definedNames>
    <definedName name="_xlnm.Print_Area" localSheetId="1">'1. 支出計画書'!$A$1:$K$89</definedName>
    <definedName name="_xlnm.Print_Area" localSheetId="3">'3. 【参考】費用項目の区分リスト'!$A$1:$F$65</definedName>
    <definedName name="_xlnm.Print_Titles" localSheetId="1">'1. 支出計画書'!$3:$6</definedName>
    <definedName name="_xlnm.Print_Titles" localSheetId="3">'3. 【参考】費用項目の区分リスト'!$2:$3</definedName>
    <definedName name="印刷範囲" localSheetId="1">#REF!</definedName>
    <definedName name="印刷範囲" localSheetId="3">#REF!</definedName>
    <definedName name="印刷範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11" l="1"/>
  <c r="I26" i="11"/>
  <c r="I22" i="11"/>
  <c r="I35" i="11"/>
  <c r="J21" i="11" l="1"/>
  <c r="E12" i="14" l="1"/>
  <c r="I39" i="11" l="1"/>
  <c r="I43" i="11"/>
  <c r="I47" i="11"/>
  <c r="I18" i="11"/>
  <c r="I10" i="11"/>
  <c r="I9" i="11"/>
  <c r="I11" i="11"/>
  <c r="J34" i="11" l="1"/>
  <c r="I56" i="11"/>
  <c r="I61" i="11"/>
  <c r="J60" i="11" s="1"/>
  <c r="J55" i="11" l="1"/>
  <c r="I13" i="11" l="1"/>
  <c r="I14" i="11"/>
  <c r="I17" i="11"/>
  <c r="J8" i="11" l="1"/>
  <c r="J7" i="11" l="1"/>
  <c r="J66" i="11" l="1"/>
  <c r="J67" i="11" s="1"/>
</calcChain>
</file>

<file path=xl/sharedStrings.xml><?xml version="1.0" encoding="utf-8"?>
<sst xmlns="http://schemas.openxmlformats.org/spreadsheetml/2006/main" count="200" uniqueCount="126">
  <si>
    <t>（単位：円）</t>
    <rPh sb="1" eb="3">
      <t>タンイ</t>
    </rPh>
    <rPh sb="4" eb="5">
      <t>エン</t>
    </rPh>
    <phoneticPr fontId="2"/>
  </si>
  <si>
    <t>税込</t>
    <rPh sb="0" eb="2">
      <t>ゼイコ</t>
    </rPh>
    <phoneticPr fontId="2"/>
  </si>
  <si>
    <t>@</t>
    <phoneticPr fontId="2"/>
  </si>
  <si>
    <t>消費税 10％</t>
    <rPh sb="0" eb="3">
      <t>ショウヒゼイ</t>
    </rPh>
    <phoneticPr fontId="2"/>
  </si>
  <si>
    <t>大項目</t>
    <rPh sb="0" eb="3">
      <t>ダイコウモク</t>
    </rPh>
    <phoneticPr fontId="2"/>
  </si>
  <si>
    <t>項目</t>
    <rPh sb="0" eb="2">
      <t>コウモク</t>
    </rPh>
    <phoneticPr fontId="2"/>
  </si>
  <si>
    <t>2人×100時間×</t>
    <rPh sb="6" eb="8">
      <t>ジカン</t>
    </rPh>
    <phoneticPr fontId="2"/>
  </si>
  <si>
    <t>その他</t>
    <rPh sb="2" eb="3">
      <t>タ</t>
    </rPh>
    <phoneticPr fontId="2"/>
  </si>
  <si>
    <t>その他</t>
    <rPh sb="2" eb="3">
      <t>タ</t>
    </rPh>
    <phoneticPr fontId="2"/>
  </si>
  <si>
    <t>実証フィールド借料</t>
    <rPh sb="0" eb="2">
      <t>ジッショウ</t>
    </rPh>
    <rPh sb="7" eb="9">
      <t>シャクリョウ</t>
    </rPh>
    <phoneticPr fontId="2"/>
  </si>
  <si>
    <t>90日×</t>
    <rPh sb="2" eb="3">
      <t>ニチ</t>
    </rPh>
    <phoneticPr fontId="2"/>
  </si>
  <si>
    <t>1　直接経費</t>
    <rPh sb="2" eb="4">
      <t>チョクセツ</t>
    </rPh>
    <rPh sb="4" eb="6">
      <t>ケイヒ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</si>
  <si>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</si>
  <si>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</si>
  <si>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</si>
  <si>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</si>
  <si>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5台×90日×</t>
    <rPh sb="1" eb="2">
      <t>ダイ</t>
    </rPh>
    <rPh sb="5" eb="6">
      <t>ニチ</t>
    </rPh>
    <phoneticPr fontId="2"/>
  </si>
  <si>
    <t>費用区分</t>
    <rPh sb="0" eb="2">
      <t>ヒヨウ</t>
    </rPh>
    <rPh sb="2" eb="4">
      <t>クブン</t>
    </rPh>
    <phoneticPr fontId="2"/>
  </si>
  <si>
    <t>旅費・交通費</t>
    <rPh sb="0" eb="2">
      <t>リョヒ</t>
    </rPh>
    <rPh sb="3" eb="6">
      <t>コウツウヒ</t>
    </rPh>
    <phoneticPr fontId="2"/>
  </si>
  <si>
    <t>５Gネットワーク環境構築費</t>
    <rPh sb="8" eb="10">
      <t>カンキョウ</t>
    </rPh>
    <rPh sb="10" eb="13">
      <t>コウチクヒ</t>
    </rPh>
    <phoneticPr fontId="2"/>
  </si>
  <si>
    <t>基地局運用費</t>
    <rPh sb="0" eb="3">
      <t>キチキョク</t>
    </rPh>
    <rPh sb="3" eb="6">
      <t>ウンヨウヒ</t>
    </rPh>
    <phoneticPr fontId="2"/>
  </si>
  <si>
    <t>基地局構築作業費</t>
    <rPh sb="0" eb="3">
      <t>キチキョク</t>
    </rPh>
    <rPh sb="3" eb="5">
      <t>コウチク</t>
    </rPh>
    <rPh sb="5" eb="7">
      <t>サギョウ</t>
    </rPh>
    <rPh sb="7" eb="8">
      <t>ヒ</t>
    </rPh>
    <phoneticPr fontId="2"/>
  </si>
  <si>
    <t>その他ネットワーク環境構築費（LTE、WiFi　等）</t>
    <rPh sb="2" eb="3">
      <t>タ</t>
    </rPh>
    <rPh sb="9" eb="11">
      <t>カンキョウ</t>
    </rPh>
    <rPh sb="11" eb="14">
      <t>コウチクヒ</t>
    </rPh>
    <phoneticPr fontId="2"/>
  </si>
  <si>
    <t>実証作業費</t>
    <rPh sb="0" eb="2">
      <t>ジッショウ</t>
    </rPh>
    <rPh sb="2" eb="4">
      <t>サギョウ</t>
    </rPh>
    <rPh sb="4" eb="5">
      <t>ヒ</t>
    </rPh>
    <phoneticPr fontId="2"/>
  </si>
  <si>
    <t>解析用PC [購入費/借料]</t>
    <rPh sb="0" eb="2">
      <t>カイセキ</t>
    </rPh>
    <rPh sb="2" eb="3">
      <t>ヨウ</t>
    </rPh>
    <phoneticPr fontId="2"/>
  </si>
  <si>
    <t>ルータ [購入費/借料]</t>
    <phoneticPr fontId="2"/>
  </si>
  <si>
    <t>L３スイッチ [購入費/借料]</t>
    <phoneticPr fontId="2"/>
  </si>
  <si>
    <t>L２スイッチ [購入費/借料]</t>
    <phoneticPr fontId="2"/>
  </si>
  <si>
    <t>カメラ [購入費/借料]</t>
    <phoneticPr fontId="2"/>
  </si>
  <si>
    <t>ドローン [購入費/借料]</t>
    <phoneticPr fontId="2"/>
  </si>
  <si>
    <t>電波伝搬シミュレーション [購入費/借料]</t>
    <rPh sb="0" eb="2">
      <t>デンパ</t>
    </rPh>
    <rPh sb="2" eb="4">
      <t>デンパン</t>
    </rPh>
    <rPh sb="14" eb="17">
      <t>コウニュウヒ</t>
    </rPh>
    <rPh sb="18" eb="20">
      <t>シャクリョウ</t>
    </rPh>
    <phoneticPr fontId="2"/>
  </si>
  <si>
    <t>AI解析用サーバ [購入費/借料]</t>
    <rPh sb="2" eb="4">
      <t>カイセキ</t>
    </rPh>
    <rPh sb="4" eb="5">
      <t>ヨウ</t>
    </rPh>
    <rPh sb="10" eb="13">
      <t>コウニュウヒ</t>
    </rPh>
    <rPh sb="14" eb="16">
      <t>シャクリョウ</t>
    </rPh>
    <phoneticPr fontId="2"/>
  </si>
  <si>
    <t>映像配信システムサーバ [購入費/借料]</t>
    <rPh sb="0" eb="2">
      <t>エイゾウ</t>
    </rPh>
    <rPh sb="2" eb="4">
      <t>ハイシン</t>
    </rPh>
    <rPh sb="13" eb="16">
      <t>コウニュウヒ</t>
    </rPh>
    <rPh sb="17" eb="19">
      <t>シャクリョウ</t>
    </rPh>
    <phoneticPr fontId="2"/>
  </si>
  <si>
    <t>VPNルータ [購入費/借料]</t>
    <phoneticPr fontId="2"/>
  </si>
  <si>
    <t>コア装置 [購入費/借料]</t>
    <rPh sb="6" eb="9">
      <t>コウニュウヒ</t>
    </rPh>
    <rPh sb="10" eb="12">
      <t>シャクリョウ</t>
    </rPh>
    <phoneticPr fontId="2"/>
  </si>
  <si>
    <t>モニタ [購入費/借料]</t>
    <phoneticPr fontId="2"/>
  </si>
  <si>
    <t>エンコーダ [購入費/借料]</t>
    <phoneticPr fontId="2"/>
  </si>
  <si>
    <t>デコーダ [購入費/借料]</t>
    <phoneticPr fontId="2"/>
  </si>
  <si>
    <t>基地局 [購入費/借料]</t>
    <rPh sb="0" eb="3">
      <t>キチキョク</t>
    </rPh>
    <phoneticPr fontId="2"/>
  </si>
  <si>
    <t>アンテナ [購入費/借料]</t>
    <phoneticPr fontId="2"/>
  </si>
  <si>
    <t>BBU装置 [購入費/借料]</t>
    <rPh sb="3" eb="5">
      <t>ソウチ</t>
    </rPh>
    <phoneticPr fontId="2"/>
  </si>
  <si>
    <t>端末 [購入費/借料]</t>
    <rPh sb="0" eb="2">
      <t>タンマツ</t>
    </rPh>
    <rPh sb="4" eb="7">
      <t>コウニュウヒ</t>
    </rPh>
    <rPh sb="8" eb="10">
      <t>シャクリョウ</t>
    </rPh>
    <phoneticPr fontId="2"/>
  </si>
  <si>
    <t>（中項目）</t>
    <rPh sb="1" eb="2">
      <t>チュウ</t>
    </rPh>
    <rPh sb="2" eb="4">
      <t>コウモク</t>
    </rPh>
    <phoneticPr fontId="2"/>
  </si>
  <si>
    <t>端末 [借料]</t>
    <rPh sb="0" eb="2">
      <t>タンマツ</t>
    </rPh>
    <rPh sb="4" eb="6">
      <t>シャクリョウ</t>
    </rPh>
    <phoneticPr fontId="2"/>
  </si>
  <si>
    <t>実証フィールド [借料]</t>
    <rPh sb="0" eb="2">
      <t>ジッショウ</t>
    </rPh>
    <rPh sb="9" eb="11">
      <t>シャクリョウ</t>
    </rPh>
    <phoneticPr fontId="2"/>
  </si>
  <si>
    <t>2　間接経費（一般管理費のみ）</t>
    <rPh sb="2" eb="6">
      <t>カンセツケイヒ</t>
    </rPh>
    <rPh sb="7" eb="12">
      <t>イッパンカンリヒ</t>
    </rPh>
    <phoneticPr fontId="2"/>
  </si>
  <si>
    <t>コア装置 [購入費]</t>
    <rPh sb="2" eb="4">
      <t>ソウチ</t>
    </rPh>
    <rPh sb="6" eb="9">
      <t>コウニュウヒ</t>
    </rPh>
    <phoneticPr fontId="2"/>
  </si>
  <si>
    <t>RU装置 [借料]</t>
    <rPh sb="6" eb="8">
      <t>シャクリョウ</t>
    </rPh>
    <phoneticPr fontId="2"/>
  </si>
  <si>
    <t>1式×</t>
    <rPh sb="1" eb="2">
      <t>シキ</t>
    </rPh>
    <phoneticPr fontId="2"/>
  </si>
  <si>
    <t>1式×3ヶ月×</t>
    <rPh sb="1" eb="2">
      <t>シキ</t>
    </rPh>
    <rPh sb="5" eb="6">
      <t>ゲツ</t>
    </rPh>
    <phoneticPr fontId="2"/>
  </si>
  <si>
    <t>記</t>
  </si>
  <si>
    <t>　標記について、下記の費用負担が発生する見込みです。</t>
    <rPh sb="8" eb="10">
      <t>カキ</t>
    </rPh>
    <phoneticPr fontId="10"/>
  </si>
  <si>
    <t>　２．経費内訳</t>
    <rPh sb="3" eb="5">
      <t>ケイヒ</t>
    </rPh>
    <rPh sb="5" eb="7">
      <t>ウチワケ</t>
    </rPh>
    <phoneticPr fontId="2"/>
  </si>
  <si>
    <t>RU装置 [購入費/借料]</t>
    <rPh sb="2" eb="4">
      <t>ソウチ</t>
    </rPh>
    <phoneticPr fontId="2"/>
  </si>
  <si>
    <t>DU装置 [購入費/借料]</t>
    <phoneticPr fontId="2"/>
  </si>
  <si>
    <t>CU装置 [購入費/借料]</t>
    <phoneticPr fontId="2"/>
  </si>
  <si>
    <t>人件費</t>
  </si>
  <si>
    <t>旅費</t>
    <rPh sb="0" eb="2">
      <t>リョヒ</t>
    </rPh>
    <phoneticPr fontId="2"/>
  </si>
  <si>
    <t>基地局ソフトウェア [購入費/借料]</t>
    <rPh sb="0" eb="3">
      <t>キチキョク</t>
    </rPh>
    <phoneticPr fontId="2"/>
  </si>
  <si>
    <t>民間の費用負担に関する申告書</t>
    <rPh sb="0" eb="2">
      <t>ミンカン</t>
    </rPh>
    <rPh sb="3" eb="5">
      <t>ヒヨウ</t>
    </rPh>
    <rPh sb="5" eb="7">
      <t>フタン</t>
    </rPh>
    <rPh sb="8" eb="9">
      <t>カン</t>
    </rPh>
    <rPh sb="11" eb="14">
      <t>シンコクショ</t>
    </rPh>
    <phoneticPr fontId="10"/>
  </si>
  <si>
    <t>[実証件名を記載]</t>
    <rPh sb="1" eb="3">
      <t>ジッショウ</t>
    </rPh>
    <rPh sb="3" eb="5">
      <t>ケンメイ</t>
    </rPh>
    <rPh sb="6" eb="8">
      <t>キサイ</t>
    </rPh>
    <phoneticPr fontId="2"/>
  </si>
  <si>
    <t>報告書作成作業費</t>
    <rPh sb="0" eb="3">
      <t>ホウコクショ</t>
    </rPh>
    <rPh sb="3" eb="5">
      <t>サクセイ</t>
    </rPh>
    <rPh sb="5" eb="7">
      <t>サギョウ</t>
    </rPh>
    <rPh sb="7" eb="8">
      <t>ヒ</t>
    </rPh>
    <phoneticPr fontId="2"/>
  </si>
  <si>
    <t>4人×40時間×</t>
    <rPh sb="5" eb="7">
      <t>ジカン</t>
    </rPh>
    <phoneticPr fontId="2"/>
  </si>
  <si>
    <t>6人×10時間×</t>
    <rPh sb="5" eb="7">
      <t>ジカン</t>
    </rPh>
    <phoneticPr fontId="2"/>
  </si>
  <si>
    <t>イベント作業費</t>
    <rPh sb="4" eb="6">
      <t>サギョウ</t>
    </rPh>
    <rPh sb="6" eb="7">
      <t>ヒ</t>
    </rPh>
    <phoneticPr fontId="2"/>
  </si>
  <si>
    <t>[実証件名を記載]</t>
    <rPh sb="1" eb="3">
      <t>ジッショウ</t>
    </rPh>
    <rPh sb="3" eb="5">
      <t>ケンメイ</t>
    </rPh>
    <rPh sb="6" eb="8">
      <t>キサイ</t>
    </rPh>
    <phoneticPr fontId="10"/>
  </si>
  <si>
    <t>[実証件名を記載]に必要な経費</t>
    <rPh sb="6" eb="8">
      <t>キサイ</t>
    </rPh>
    <phoneticPr fontId="2"/>
  </si>
  <si>
    <t>　１．合計</t>
    <rPh sb="3" eb="5">
      <t>ゴウケイ</t>
    </rPh>
    <phoneticPr fontId="2"/>
  </si>
  <si>
    <t>＜本様式での提出物の作成にあたっての注意点＞</t>
    <rPh sb="1" eb="2">
      <t>ホン</t>
    </rPh>
    <rPh sb="2" eb="4">
      <t>ヨウシキ</t>
    </rPh>
    <rPh sb="6" eb="8">
      <t>テイシュツ</t>
    </rPh>
    <rPh sb="8" eb="9">
      <t>ブツ</t>
    </rPh>
    <rPh sb="10" eb="12">
      <t>サクセイ</t>
    </rPh>
    <rPh sb="18" eb="21">
      <t>チュウイテン</t>
    </rPh>
    <phoneticPr fontId="2"/>
  </si>
  <si>
    <t>⑤</t>
    <phoneticPr fontId="2"/>
  </si>
  <si>
    <t>3　合計</t>
    <rPh sb="2" eb="4">
      <t>ゴウケイ</t>
    </rPh>
    <phoneticPr fontId="2"/>
  </si>
  <si>
    <t>支　出　計　画　書</t>
    <rPh sb="0" eb="1">
      <t>シ</t>
    </rPh>
    <rPh sb="2" eb="3">
      <t>デ</t>
    </rPh>
    <rPh sb="4" eb="5">
      <t>ケイ</t>
    </rPh>
    <rPh sb="6" eb="7">
      <t>ガ</t>
    </rPh>
    <rPh sb="8" eb="9">
      <t>ショ</t>
    </rPh>
    <phoneticPr fontId="2"/>
  </si>
  <si>
    <t>税抜</t>
    <rPh sb="0" eb="2">
      <t>ゼイヌキ</t>
    </rPh>
    <phoneticPr fontId="2"/>
  </si>
  <si>
    <t>（単位：円、税込）</t>
    <rPh sb="6" eb="8">
      <t>ゼイコ</t>
    </rPh>
    <phoneticPr fontId="2"/>
  </si>
  <si>
    <t>報告書作成作業費</t>
    <phoneticPr fontId="2"/>
  </si>
  <si>
    <t>イベント作業費</t>
    <phoneticPr fontId="2"/>
  </si>
  <si>
    <t>印刷</t>
    <rPh sb="0" eb="2">
      <t>インサツ</t>
    </rPh>
    <phoneticPr fontId="2"/>
  </si>
  <si>
    <t>検討作業費</t>
    <rPh sb="0" eb="2">
      <t>ケントウ</t>
    </rPh>
    <rPh sb="2" eb="4">
      <t>サギョウ</t>
    </rPh>
    <rPh sb="4" eb="5">
      <t>ヒ</t>
    </rPh>
    <phoneticPr fontId="2"/>
  </si>
  <si>
    <t>2人×50時間×</t>
    <rPh sb="5" eb="7">
      <t>ジカン</t>
    </rPh>
    <phoneticPr fontId="2"/>
  </si>
  <si>
    <t>人件費</t>
    <phoneticPr fontId="2"/>
  </si>
  <si>
    <t>物品リース、レンタル費、クラウドサーバー利用費</t>
    <rPh sb="0" eb="2">
      <t>ブッピン</t>
    </rPh>
    <rPh sb="10" eb="11">
      <t>ヒ</t>
    </rPh>
    <rPh sb="20" eb="22">
      <t>リヨウ</t>
    </rPh>
    <rPh sb="22" eb="23">
      <t>ヒ</t>
    </rPh>
    <phoneticPr fontId="2"/>
  </si>
  <si>
    <t>物品・ソフトウェア等購入費</t>
    <phoneticPr fontId="2"/>
  </si>
  <si>
    <t>印刷、写真撮影、翻訳、デザインなど専門業者への外注費</t>
    <phoneticPr fontId="2"/>
  </si>
  <si>
    <t>その他</t>
    <rPh sb="1" eb="2">
      <t>タ</t>
    </rPh>
    <phoneticPr fontId="2"/>
  </si>
  <si>
    <t>（直接経費+間接経費）</t>
  </si>
  <si>
    <t>スペクトルアナライザ [購入費/借料]</t>
  </si>
  <si>
    <t>RFスキャナ [購入費/借料]</t>
  </si>
  <si>
    <t>(1) 実証環境の構築</t>
    <rPh sb="3" eb="5">
      <t>ジッショウ</t>
    </rPh>
    <rPh sb="5" eb="7">
      <t>カンキョウ</t>
    </rPh>
    <rPh sb="8" eb="10">
      <t>コウチク</t>
    </rPh>
    <phoneticPr fontId="2"/>
  </si>
  <si>
    <t>テーマI.電波伝搬モデルの精緻化</t>
    <rPh sb="5" eb="7">
      <t>デンパ</t>
    </rPh>
    <rPh sb="7" eb="9">
      <t>デンパン</t>
    </rPh>
    <rPh sb="13" eb="15">
      <t>セイチ</t>
    </rPh>
    <rPh sb="15" eb="16">
      <t>カ</t>
    </rPh>
    <phoneticPr fontId="2"/>
  </si>
  <si>
    <t>テーマII.エリア構築の柔軟性向上</t>
    <rPh sb="9" eb="11">
      <t>コウチク</t>
    </rPh>
    <rPh sb="12" eb="14">
      <t>ジュウナン</t>
    </rPh>
    <rPh sb="14" eb="15">
      <t>セイ</t>
    </rPh>
    <rPh sb="15" eb="17">
      <t>コウジョウ</t>
    </rPh>
    <phoneticPr fontId="2"/>
  </si>
  <si>
    <t>その他
(基本的な電波伝搬データ取得を含む)</t>
    <rPh sb="2" eb="3">
      <t>タ</t>
    </rPh>
    <rPh sb="19" eb="20">
      <t>フク</t>
    </rPh>
    <phoneticPr fontId="2"/>
  </si>
  <si>
    <t>ローカル５Ｇ活用モデルの有効性等に関する検証ローカル５Ｇを用いたソリューションの有効性等に関する検証</t>
    <rPh sb="6" eb="8">
      <t>カツヨウ</t>
    </rPh>
    <rPh sb="12" eb="16">
      <t>ユウコウセイナド</t>
    </rPh>
    <rPh sb="17" eb="18">
      <t>カン</t>
    </rPh>
    <rPh sb="20" eb="22">
      <t>ケンショウ</t>
    </rPh>
    <rPh sb="29" eb="30">
      <t>モチ</t>
    </rPh>
    <rPh sb="40" eb="43">
      <t>ユウコウセイ</t>
    </rPh>
    <rPh sb="43" eb="44">
      <t>ナド</t>
    </rPh>
    <phoneticPr fontId="2"/>
  </si>
  <si>
    <t>ローカル５Ｇ活用モデルの実装性に関する検証</t>
    <rPh sb="6" eb="8">
      <t>カツヨウ</t>
    </rPh>
    <rPh sb="12" eb="14">
      <t>ジッソウ</t>
    </rPh>
    <rPh sb="14" eb="15">
      <t>セイ</t>
    </rPh>
    <rPh sb="16" eb="17">
      <t>カン</t>
    </rPh>
    <rPh sb="19" eb="21">
      <t>ケンショウ</t>
    </rPh>
    <phoneticPr fontId="2"/>
  </si>
  <si>
    <t>ローカル５Ｇ活用モデルの課題の抽出及び解決策の検討</t>
    <rPh sb="2" eb="4">
      <t>カツヨウ</t>
    </rPh>
    <rPh sb="8" eb="10">
      <t>カダイ</t>
    </rPh>
    <rPh sb="11" eb="13">
      <t>チュウシュツ</t>
    </rPh>
    <rPh sb="13" eb="14">
      <t>オヨ</t>
    </rPh>
    <rPh sb="15" eb="18">
      <t>カイケツサク</t>
    </rPh>
    <rPh sb="19" eb="21">
      <t>ケントウ</t>
    </rPh>
    <phoneticPr fontId="2"/>
  </si>
  <si>
    <t>ローカル５Ｇ活用モデルの実装計画の作成</t>
    <phoneticPr fontId="2"/>
  </si>
  <si>
    <t>その他</t>
    <phoneticPr fontId="2"/>
  </si>
  <si>
    <t>車両 [購入費/借料]</t>
    <rPh sb="0" eb="2">
      <t>シャリョウ</t>
    </rPh>
    <phoneticPr fontId="2"/>
  </si>
  <si>
    <t>ネットワーク関係</t>
    <rPh sb="6" eb="8">
      <t>カンケイ</t>
    </rPh>
    <phoneticPr fontId="2"/>
  </si>
  <si>
    <t>システム・デバイス関係</t>
    <phoneticPr fontId="2"/>
  </si>
  <si>
    <t>ローカル５Ｇを用いたソリューションの有効性等に関する検証</t>
    <rPh sb="7" eb="8">
      <t>モチ</t>
    </rPh>
    <rPh sb="18" eb="22">
      <t>ユウコウセイナド</t>
    </rPh>
    <rPh sb="23" eb="24">
      <t>カン</t>
    </rPh>
    <rPh sb="26" eb="28">
      <t>ケンショウ</t>
    </rPh>
    <phoneticPr fontId="2"/>
  </si>
  <si>
    <t>ローカル５Ｇ活用モデルの課題の抽出及び解決策の検討</t>
    <rPh sb="6" eb="8">
      <t>カツヨウ</t>
    </rPh>
    <rPh sb="12" eb="14">
      <t>カダイ</t>
    </rPh>
    <rPh sb="15" eb="17">
      <t>チュウシュツ</t>
    </rPh>
    <rPh sb="17" eb="18">
      <t>オヨ</t>
    </rPh>
    <rPh sb="19" eb="22">
      <t>カイケツサク</t>
    </rPh>
    <rPh sb="23" eb="25">
      <t>ケントウ</t>
    </rPh>
    <phoneticPr fontId="2"/>
  </si>
  <si>
    <t>(1)実証環境の構築</t>
    <rPh sb="3" eb="5">
      <t>ジッショウ</t>
    </rPh>
    <rPh sb="5" eb="7">
      <t>カンキョウ</t>
    </rPh>
    <rPh sb="8" eb="10">
      <t>コウチク</t>
    </rPh>
    <phoneticPr fontId="2"/>
  </si>
  <si>
    <t>(3) ローカル５Ｇ活用モデルの創出・実装に関する調査検討</t>
    <phoneticPr fontId="2"/>
  </si>
  <si>
    <t>(4) 普及啓発活動の実施</t>
    <phoneticPr fontId="2"/>
  </si>
  <si>
    <t>(5) 成果報告書の作成</t>
    <phoneticPr fontId="2"/>
  </si>
  <si>
    <t>(4) 普及啓発活動の実施</t>
    <rPh sb="4" eb="6">
      <t>フキュウ</t>
    </rPh>
    <rPh sb="6" eb="8">
      <t>ケイハツ</t>
    </rPh>
    <rPh sb="8" eb="10">
      <t>カツドウ</t>
    </rPh>
    <rPh sb="11" eb="13">
      <t>ジッシ</t>
    </rPh>
    <phoneticPr fontId="2"/>
  </si>
  <si>
    <t>(5) 成果報告書の作成</t>
    <rPh sb="4" eb="6">
      <t>セイカ</t>
    </rPh>
    <rPh sb="6" eb="9">
      <t>ホウコクショ</t>
    </rPh>
    <rPh sb="10" eb="12">
      <t>サクセイ</t>
    </rPh>
    <phoneticPr fontId="2"/>
  </si>
  <si>
    <t>人件費</t>
    <phoneticPr fontId="2"/>
  </si>
  <si>
    <t>物品リース、レンタル費、サーバ利用費</t>
  </si>
  <si>
    <t>不動産賃貸費</t>
  </si>
  <si>
    <t>外注費(印刷、写真撮影、翻訳、デザイン等)</t>
  </si>
  <si>
    <t>旅費・交通費・宿泊費</t>
  </si>
  <si>
    <t>システム・デバイス関係</t>
    <rPh sb="9" eb="11">
      <t>カンケイ</t>
    </rPh>
    <phoneticPr fontId="2"/>
  </si>
  <si>
    <r>
      <t>【参考】費用項目の区分リスト（</t>
    </r>
    <r>
      <rPr>
        <b/>
        <u/>
        <sz val="14"/>
        <rFont val="Meiryo UI"/>
        <family val="3"/>
        <charset val="128"/>
      </rPr>
      <t>例</t>
    </r>
    <r>
      <rPr>
        <sz val="14"/>
        <rFont val="Meiryo UI"/>
        <family val="3"/>
        <charset val="128"/>
      </rPr>
      <t>）</t>
    </r>
    <rPh sb="1" eb="3">
      <t>サンコウ</t>
    </rPh>
    <rPh sb="4" eb="6">
      <t>ヒヨウ</t>
    </rPh>
    <rPh sb="6" eb="8">
      <t>コウモク</t>
    </rPh>
    <rPh sb="9" eb="11">
      <t>クブン</t>
    </rPh>
    <rPh sb="15" eb="16">
      <t>レイ</t>
    </rPh>
    <phoneticPr fontId="2"/>
  </si>
  <si>
    <t>不動産賃借費</t>
    <phoneticPr fontId="2"/>
  </si>
  <si>
    <t>通信回線費、郵送費</t>
    <phoneticPr fontId="2"/>
  </si>
  <si>
    <t>旅費・交通費・宿泊費</t>
    <phoneticPr fontId="2"/>
  </si>
  <si>
    <t>会議費</t>
    <phoneticPr fontId="2"/>
  </si>
  <si>
    <t>外注費（印刷、写真撮影、翻訳、デザイン等）</t>
    <phoneticPr fontId="2"/>
  </si>
  <si>
    <t>クラウド・サーバ[利用料]</t>
    <phoneticPr fontId="2"/>
  </si>
  <si>
    <t>クラウド環境構築費</t>
    <phoneticPr fontId="2"/>
  </si>
  <si>
    <t>アプリケーション開発費</t>
    <phoneticPr fontId="2"/>
  </si>
  <si>
    <t>AIエンジン [購入費/借料]</t>
    <phoneticPr fontId="2"/>
  </si>
  <si>
    <r>
      <t>本様式は本シートの他、以下の4つのシートで構成される。
1. 支出計画書
2. 民間の費用負担に関する申告書
3. 【参考】費用項目の区分リスト
・実証コンソーシアムは、</t>
    </r>
    <r>
      <rPr>
        <b/>
        <u/>
        <sz val="11"/>
        <rFont val="ＭＳ Ｐゴシック"/>
        <family val="3"/>
        <charset val="128"/>
      </rPr>
      <t>必ず</t>
    </r>
    <r>
      <rPr>
        <sz val="11"/>
        <rFont val="ＭＳ Ｐゴシック"/>
        <family val="3"/>
        <charset val="128"/>
      </rPr>
      <t>「1. 支出計画書（基本提案のみ）」及び「2. 民間の費用負担に関する申告書」を作成すること。
・実証コンソーシアムは、本様式での提出物の作成にあたっては、各シートの注意点に留意すること。</t>
    </r>
    <rPh sb="0" eb="1">
      <t>ホン</t>
    </rPh>
    <rPh sb="1" eb="3">
      <t>ヨウシキ</t>
    </rPh>
    <rPh sb="4" eb="5">
      <t>ホン</t>
    </rPh>
    <rPh sb="9" eb="10">
      <t>ホカ</t>
    </rPh>
    <rPh sb="11" eb="13">
      <t>イカ</t>
    </rPh>
    <rPh sb="21" eb="23">
      <t>コウセイ</t>
    </rPh>
    <rPh sb="31" eb="33">
      <t>シシュツ</t>
    </rPh>
    <rPh sb="33" eb="35">
      <t>ケイカク</t>
    </rPh>
    <rPh sb="35" eb="36">
      <t>ショ</t>
    </rPh>
    <rPh sb="40" eb="42">
      <t>ミンカン</t>
    </rPh>
    <rPh sb="43" eb="45">
      <t>ヒヨウ</t>
    </rPh>
    <rPh sb="45" eb="47">
      <t>フタン</t>
    </rPh>
    <rPh sb="48" eb="49">
      <t>カン</t>
    </rPh>
    <rPh sb="51" eb="54">
      <t>シンコクショ</t>
    </rPh>
    <rPh sb="59" eb="61">
      <t>サンコウ</t>
    </rPh>
    <rPh sb="62" eb="64">
      <t>ヒヨウ</t>
    </rPh>
    <rPh sb="64" eb="66">
      <t>コウモク</t>
    </rPh>
    <rPh sb="67" eb="69">
      <t>クブン</t>
    </rPh>
    <rPh sb="75" eb="77">
      <t>ジッショウ</t>
    </rPh>
    <rPh sb="86" eb="87">
      <t>カナラ</t>
    </rPh>
    <rPh sb="92" eb="94">
      <t>シシュツ</t>
    </rPh>
    <rPh sb="94" eb="96">
      <t>ケイカク</t>
    </rPh>
    <rPh sb="96" eb="97">
      <t>ショ</t>
    </rPh>
    <rPh sb="98" eb="100">
      <t>キホン</t>
    </rPh>
    <rPh sb="100" eb="102">
      <t>テイアン</t>
    </rPh>
    <rPh sb="106" eb="107">
      <t>オヨ</t>
    </rPh>
    <rPh sb="112" eb="114">
      <t>ミンカン</t>
    </rPh>
    <rPh sb="115" eb="117">
      <t>ヒヨウ</t>
    </rPh>
    <rPh sb="117" eb="119">
      <t>フタン</t>
    </rPh>
    <rPh sb="120" eb="121">
      <t>カン</t>
    </rPh>
    <rPh sb="123" eb="126">
      <t>シンコクショ</t>
    </rPh>
    <rPh sb="128" eb="130">
      <t>サクセイ</t>
    </rPh>
    <rPh sb="137" eb="139">
      <t>ジッショウ</t>
    </rPh>
    <rPh sb="148" eb="149">
      <t>ホン</t>
    </rPh>
    <rPh sb="149" eb="151">
      <t>ヨウシキ</t>
    </rPh>
    <rPh sb="153" eb="155">
      <t>テイシュツ</t>
    </rPh>
    <rPh sb="155" eb="156">
      <t>ブツ</t>
    </rPh>
    <rPh sb="157" eb="159">
      <t>サクセイ</t>
    </rPh>
    <rPh sb="166" eb="167">
      <t>カク</t>
    </rPh>
    <rPh sb="171" eb="174">
      <t>チュウイテン</t>
    </rPh>
    <rPh sb="175" eb="177">
      <t>リュウイ</t>
    </rPh>
    <phoneticPr fontId="2"/>
  </si>
  <si>
    <t>(2)特殊な環境におけるローカル５Ｇの電波伝搬特性等に関する技術的検討</t>
    <phoneticPr fontId="2"/>
  </si>
  <si>
    <t>(2) 特殊な環境におけるローカル５Ｇの電波伝搬特性等に関する技術的検討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</si>
</sst>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日 ×&quot;"/>
    <numFmt numFmtId="177" formatCode="#,##0&quot;円 =&quot;"/>
    <numFmt numFmtId="178" formatCode="#,##0&quot;人・時 ×&quot;"/>
    <numFmt numFmtId="179" formatCode="#,##0.000&quot;円 =&quot;"/>
    <numFmt numFmtId="180" formatCode="#,##0.000;[Red]\-#,##0.000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name val="明朝"/>
      <family val="1"/>
      <charset val="128"/>
    </font>
    <font>
      <sz val="6"/>
      <name val="System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4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4"/>
      <name val="Meiryo UI"/>
      <family val="3"/>
      <charset val="128"/>
    </font>
    <font>
      <sz val="10"/>
      <color theme="1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3" fillId="0" borderId="0">
      <alignment vertical="center"/>
    </xf>
    <xf numFmtId="0" fontId="9" fillId="0" borderId="0"/>
    <xf numFmtId="0" fontId="18" fillId="0" borderId="0">
      <alignment vertical="center"/>
    </xf>
  </cellStyleXfs>
  <cellXfs count="126">
    <xf numFmtId="0" fontId="0" fillId="0" borderId="0" xfId="0"/>
    <xf numFmtId="0" fontId="4" fillId="0" borderId="0" xfId="2" applyFont="1" applyFill="1" applyAlignment="1">
      <alignment horizontal="left" vertical="center"/>
    </xf>
    <xf numFmtId="0" fontId="4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/>
    </xf>
    <xf numFmtId="38" fontId="4" fillId="0" borderId="0" xfId="1" applyFont="1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38" fontId="6" fillId="0" borderId="0" xfId="1" applyFont="1" applyFill="1" applyAlignment="1">
      <alignment vertical="center"/>
    </xf>
    <xf numFmtId="0" fontId="6" fillId="0" borderId="0" xfId="2" applyFont="1" applyFill="1" applyAlignment="1">
      <alignment horizontal="left" vertical="center"/>
    </xf>
    <xf numFmtId="0" fontId="6" fillId="0" borderId="0" xfId="2" applyFont="1" applyFill="1" applyAlignment="1">
      <alignment vertical="center" wrapText="1"/>
    </xf>
    <xf numFmtId="0" fontId="6" fillId="0" borderId="0" xfId="2" applyFont="1" applyFill="1" applyAlignment="1">
      <alignment horizontal="right" vertical="center"/>
    </xf>
    <xf numFmtId="0" fontId="6" fillId="0" borderId="15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vertical="center" wrapText="1"/>
    </xf>
    <xf numFmtId="0" fontId="6" fillId="0" borderId="3" xfId="2" applyFont="1" applyFill="1" applyBorder="1" applyAlignment="1">
      <alignment vertical="center" wrapText="1"/>
    </xf>
    <xf numFmtId="38" fontId="6" fillId="0" borderId="0" xfId="1" applyFont="1" applyFill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0" xfId="1" applyFont="1" applyFill="1" applyAlignment="1">
      <alignment horizontal="right" vertical="center"/>
    </xf>
    <xf numFmtId="0" fontId="6" fillId="0" borderId="1" xfId="2" quotePrefix="1" applyFont="1" applyFill="1" applyBorder="1" applyAlignment="1">
      <alignment horizontal="left" vertical="center"/>
    </xf>
    <xf numFmtId="0" fontId="6" fillId="0" borderId="1" xfId="2" quotePrefix="1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left" vertical="center" wrapText="1"/>
    </xf>
    <xf numFmtId="176" fontId="7" fillId="0" borderId="0" xfId="1" applyNumberFormat="1" applyFont="1" applyFill="1" applyBorder="1" applyAlignment="1">
      <alignment horizontal="right" vertical="center"/>
    </xf>
    <xf numFmtId="177" fontId="7" fillId="0" borderId="0" xfId="1" applyNumberFormat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6" fillId="0" borderId="3" xfId="2" applyFont="1" applyFill="1" applyBorder="1" applyAlignment="1">
      <alignment horizontal="left" vertical="center" wrapText="1"/>
    </xf>
    <xf numFmtId="176" fontId="6" fillId="0" borderId="0" xfId="1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vertical="center"/>
    </xf>
    <xf numFmtId="0" fontId="6" fillId="0" borderId="1" xfId="2" quotePrefix="1" applyFont="1" applyFill="1" applyBorder="1" applyAlignment="1">
      <alignment horizontal="right" vertical="center"/>
    </xf>
    <xf numFmtId="0" fontId="6" fillId="0" borderId="17" xfId="2" applyFont="1" applyFill="1" applyBorder="1" applyAlignment="1">
      <alignment vertical="center" wrapText="1"/>
    </xf>
    <xf numFmtId="0" fontId="6" fillId="0" borderId="16" xfId="2" applyFont="1" applyFill="1" applyBorder="1" applyAlignment="1">
      <alignment vertical="center" wrapText="1"/>
    </xf>
    <xf numFmtId="179" fontId="6" fillId="0" borderId="0" xfId="1" applyNumberFormat="1" applyFont="1" applyFill="1" applyBorder="1" applyAlignment="1">
      <alignment vertical="center"/>
    </xf>
    <xf numFmtId="0" fontId="6" fillId="0" borderId="7" xfId="2" applyFont="1" applyFill="1" applyBorder="1" applyAlignment="1">
      <alignment horizontal="left" vertical="center"/>
    </xf>
    <xf numFmtId="0" fontId="6" fillId="0" borderId="8" xfId="2" applyFont="1" applyFill="1" applyBorder="1" applyAlignment="1">
      <alignment vertical="center" wrapText="1"/>
    </xf>
    <xf numFmtId="0" fontId="6" fillId="0" borderId="10" xfId="2" applyFont="1" applyFill="1" applyBorder="1" applyAlignment="1">
      <alignment vertical="center" wrapText="1"/>
    </xf>
    <xf numFmtId="38" fontId="6" fillId="0" borderId="9" xfId="1" applyFont="1" applyFill="1" applyBorder="1" applyAlignment="1">
      <alignment vertical="center"/>
    </xf>
    <xf numFmtId="38" fontId="8" fillId="0" borderId="10" xfId="1" applyFont="1" applyFill="1" applyBorder="1" applyAlignment="1">
      <alignment vertical="center"/>
    </xf>
    <xf numFmtId="0" fontId="6" fillId="0" borderId="4" xfId="2" applyFont="1" applyFill="1" applyBorder="1" applyAlignment="1">
      <alignment horizontal="left" vertical="center"/>
    </xf>
    <xf numFmtId="0" fontId="6" fillId="0" borderId="5" xfId="2" applyFont="1" applyFill="1" applyBorder="1" applyAlignment="1">
      <alignment vertical="center" wrapText="1"/>
    </xf>
    <xf numFmtId="0" fontId="6" fillId="0" borderId="11" xfId="2" applyFont="1" applyFill="1" applyBorder="1" applyAlignment="1">
      <alignment vertical="center" wrapText="1"/>
    </xf>
    <xf numFmtId="38" fontId="6" fillId="0" borderId="6" xfId="1" applyFont="1" applyFill="1" applyBorder="1" applyAlignment="1">
      <alignment vertical="center"/>
    </xf>
    <xf numFmtId="38" fontId="6" fillId="0" borderId="6" xfId="1" applyFont="1" applyFill="1" applyBorder="1" applyAlignment="1">
      <alignment horizontal="right" vertical="center"/>
    </xf>
    <xf numFmtId="0" fontId="6" fillId="0" borderId="0" xfId="2" applyFont="1" applyFill="1" applyAlignment="1">
      <alignment horizontal="right"/>
    </xf>
    <xf numFmtId="0" fontId="6" fillId="0" borderId="0" xfId="2" applyFont="1" applyFill="1" applyAlignment="1"/>
    <xf numFmtId="38" fontId="6" fillId="0" borderId="0" xfId="1" applyFont="1" applyFill="1" applyAlignment="1"/>
    <xf numFmtId="0" fontId="4" fillId="0" borderId="0" xfId="2" applyFont="1" applyFill="1" applyAlignment="1"/>
    <xf numFmtId="180" fontId="6" fillId="0" borderId="0" xfId="2" applyNumberFormat="1" applyFont="1" applyFill="1" applyAlignment="1"/>
    <xf numFmtId="0" fontId="4" fillId="0" borderId="0" xfId="2" applyFont="1" applyFill="1" applyAlignment="1">
      <alignment vertical="top" wrapText="1"/>
    </xf>
    <xf numFmtId="0" fontId="5" fillId="0" borderId="0" xfId="2" applyFont="1" applyFill="1" applyAlignment="1">
      <alignment vertical="center"/>
    </xf>
    <xf numFmtId="0" fontId="6" fillId="0" borderId="20" xfId="2" applyFont="1" applyFill="1" applyBorder="1" applyAlignment="1">
      <alignment horizontal="left" vertical="center"/>
    </xf>
    <xf numFmtId="0" fontId="6" fillId="0" borderId="20" xfId="2" quotePrefix="1" applyFont="1" applyFill="1" applyBorder="1" applyAlignment="1">
      <alignment horizontal="left" vertical="center"/>
    </xf>
    <xf numFmtId="0" fontId="6" fillId="0" borderId="20" xfId="2" quotePrefix="1" applyFont="1" applyFill="1" applyBorder="1" applyAlignment="1">
      <alignment horizontal="center" vertical="center"/>
    </xf>
    <xf numFmtId="0" fontId="6" fillId="0" borderId="21" xfId="2" quotePrefix="1" applyFont="1" applyFill="1" applyBorder="1" applyAlignment="1">
      <alignment horizontal="left" vertical="center"/>
    </xf>
    <xf numFmtId="0" fontId="6" fillId="0" borderId="22" xfId="2" quotePrefix="1" applyFont="1" applyFill="1" applyBorder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0" fontId="12" fillId="0" borderId="0" xfId="4" applyFont="1" applyAlignment="1">
      <alignment vertical="center"/>
    </xf>
    <xf numFmtId="0" fontId="12" fillId="0" borderId="0" xfId="4" quotePrefix="1" applyFont="1" applyAlignment="1">
      <alignment horizontal="left" vertical="center"/>
    </xf>
    <xf numFmtId="0" fontId="12" fillId="0" borderId="0" xfId="4" applyFont="1" applyAlignment="1">
      <alignment horizontal="left" vertical="center"/>
    </xf>
    <xf numFmtId="0" fontId="13" fillId="0" borderId="0" xfId="4" quotePrefix="1" applyFont="1" applyAlignment="1">
      <alignment horizontal="left" vertical="center"/>
    </xf>
    <xf numFmtId="0" fontId="12" fillId="0" borderId="0" xfId="4" quotePrefix="1" applyFont="1" applyAlignment="1">
      <alignment horizontal="distributed" vertical="center"/>
    </xf>
    <xf numFmtId="0" fontId="12" fillId="0" borderId="0" xfId="4" applyFont="1" applyAlignment="1">
      <alignment horizontal="center" vertical="center"/>
    </xf>
    <xf numFmtId="0" fontId="12" fillId="0" borderId="0" xfId="4" applyFont="1" applyAlignment="1">
      <alignment vertical="center" wrapText="1"/>
    </xf>
    <xf numFmtId="0" fontId="12" fillId="0" borderId="0" xfId="4" applyFont="1" applyAlignment="1">
      <alignment horizontal="right" vertical="center"/>
    </xf>
    <xf numFmtId="0" fontId="12" fillId="0" borderId="0" xfId="4" quotePrefix="1" applyFont="1" applyAlignment="1">
      <alignment horizontal="center" vertical="center"/>
    </xf>
    <xf numFmtId="0" fontId="12" fillId="0" borderId="0" xfId="0" applyFont="1"/>
    <xf numFmtId="0" fontId="4" fillId="0" borderId="3" xfId="2" applyFont="1" applyFill="1" applyBorder="1" applyAlignment="1">
      <alignment vertical="center" wrapText="1"/>
    </xf>
    <xf numFmtId="38" fontId="7" fillId="0" borderId="3" xfId="1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38" fontId="8" fillId="0" borderId="11" xfId="1" applyFont="1" applyFill="1" applyBorder="1" applyAlignment="1">
      <alignment vertical="center"/>
    </xf>
    <xf numFmtId="38" fontId="14" fillId="0" borderId="0" xfId="4" applyNumberFormat="1" applyFont="1" applyAlignment="1">
      <alignment vertical="center" wrapText="1"/>
    </xf>
    <xf numFmtId="38" fontId="14" fillId="0" borderId="0" xfId="1" applyFont="1" applyAlignment="1">
      <alignment vertical="center" wrapText="1"/>
    </xf>
    <xf numFmtId="0" fontId="6" fillId="0" borderId="26" xfId="2" applyFont="1" applyFill="1" applyBorder="1" applyAlignment="1">
      <alignment horizontal="left" vertical="center" wrapText="1"/>
    </xf>
    <xf numFmtId="176" fontId="6" fillId="0" borderId="29" xfId="1" applyNumberFormat="1" applyFont="1" applyFill="1" applyBorder="1" applyAlignment="1">
      <alignment horizontal="right" vertical="center"/>
    </xf>
    <xf numFmtId="177" fontId="6" fillId="0" borderId="29" xfId="1" applyNumberFormat="1" applyFont="1" applyFill="1" applyBorder="1" applyAlignment="1">
      <alignment vertical="center"/>
    </xf>
    <xf numFmtId="38" fontId="6" fillId="0" borderId="29" xfId="1" applyFont="1" applyFill="1" applyBorder="1" applyAlignment="1">
      <alignment vertical="center"/>
    </xf>
    <xf numFmtId="38" fontId="6" fillId="0" borderId="26" xfId="1" applyFont="1" applyFill="1" applyBorder="1" applyAlignment="1">
      <alignment vertical="center"/>
    </xf>
    <xf numFmtId="0" fontId="0" fillId="0" borderId="0" xfId="0" applyAlignment="1">
      <alignment horizontal="left" vertical="top" wrapText="1"/>
    </xf>
    <xf numFmtId="0" fontId="6" fillId="0" borderId="27" xfId="2" quotePrefix="1" applyFont="1" applyFill="1" applyBorder="1" applyAlignment="1">
      <alignment horizontal="center" vertical="center"/>
    </xf>
    <xf numFmtId="179" fontId="6" fillId="0" borderId="29" xfId="1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0" fontId="4" fillId="0" borderId="2" xfId="2" applyFont="1" applyFill="1" applyBorder="1" applyAlignment="1">
      <alignment vertical="top" wrapText="1"/>
    </xf>
    <xf numFmtId="0" fontId="4" fillId="0" borderId="23" xfId="2" applyFont="1" applyFill="1" applyBorder="1" applyAlignment="1">
      <alignment vertical="top" wrapText="1"/>
    </xf>
    <xf numFmtId="0" fontId="6" fillId="0" borderId="24" xfId="2" applyFont="1" applyFill="1" applyBorder="1" applyAlignment="1">
      <alignment horizontal="left" vertical="top" wrapText="1"/>
    </xf>
    <xf numFmtId="0" fontId="6" fillId="0" borderId="2" xfId="2" applyFont="1" applyFill="1" applyBorder="1" applyAlignment="1">
      <alignment horizontal="left" vertical="top" wrapText="1"/>
    </xf>
    <xf numFmtId="0" fontId="6" fillId="0" borderId="3" xfId="2" applyFont="1" applyFill="1" applyBorder="1" applyAlignment="1">
      <alignment horizontal="left" vertical="top" wrapText="1"/>
    </xf>
    <xf numFmtId="0" fontId="6" fillId="0" borderId="19" xfId="2" applyFont="1" applyFill="1" applyBorder="1" applyAlignment="1">
      <alignment horizontal="center" vertical="center"/>
    </xf>
    <xf numFmtId="0" fontId="7" fillId="0" borderId="26" xfId="2" applyFont="1" applyFill="1" applyBorder="1" applyAlignment="1">
      <alignment horizontal="center" vertical="center" wrapText="1"/>
    </xf>
    <xf numFmtId="0" fontId="7" fillId="0" borderId="33" xfId="2" applyFont="1" applyFill="1" applyBorder="1" applyAlignment="1">
      <alignment horizontal="center" vertical="center" wrapText="1"/>
    </xf>
    <xf numFmtId="38" fontId="6" fillId="0" borderId="34" xfId="1" applyFont="1" applyFill="1" applyBorder="1" applyAlignment="1">
      <alignment vertical="center"/>
    </xf>
    <xf numFmtId="0" fontId="7" fillId="0" borderId="3" xfId="2" applyFont="1" applyFill="1" applyBorder="1" applyAlignment="1">
      <alignment horizontal="center" vertical="center" wrapText="1"/>
    </xf>
    <xf numFmtId="38" fontId="6" fillId="0" borderId="1" xfId="1" applyFont="1" applyFill="1" applyBorder="1" applyAlignment="1">
      <alignment vertical="center"/>
    </xf>
    <xf numFmtId="178" fontId="7" fillId="0" borderId="1" xfId="1" applyNumberFormat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8" fontId="6" fillId="0" borderId="1" xfId="1" applyNumberFormat="1" applyFont="1" applyFill="1" applyBorder="1" applyAlignment="1">
      <alignment vertical="center"/>
    </xf>
    <xf numFmtId="178" fontId="6" fillId="0" borderId="27" xfId="1" applyNumberFormat="1" applyFont="1" applyFill="1" applyBorder="1" applyAlignment="1">
      <alignment vertical="center"/>
    </xf>
    <xf numFmtId="0" fontId="6" fillId="0" borderId="10" xfId="2" applyFont="1" applyFill="1" applyBorder="1" applyAlignment="1">
      <alignment horizontal="center" vertical="center" wrapText="1"/>
    </xf>
    <xf numFmtId="38" fontId="6" fillId="0" borderId="7" xfId="1" applyFont="1" applyFill="1" applyBorder="1" applyAlignment="1">
      <alignment vertical="center"/>
    </xf>
    <xf numFmtId="38" fontId="6" fillId="0" borderId="4" xfId="1" applyFont="1" applyFill="1" applyBorder="1" applyAlignment="1">
      <alignment vertical="center"/>
    </xf>
    <xf numFmtId="0" fontId="6" fillId="0" borderId="35" xfId="2" quotePrefix="1" applyFont="1" applyFill="1" applyBorder="1" applyAlignment="1">
      <alignment horizontal="left" vertical="center"/>
    </xf>
    <xf numFmtId="0" fontId="6" fillId="0" borderId="36" xfId="2" applyFont="1" applyFill="1" applyBorder="1" applyAlignment="1">
      <alignment vertical="center" wrapText="1"/>
    </xf>
    <xf numFmtId="0" fontId="6" fillId="0" borderId="32" xfId="2" applyFont="1" applyFill="1" applyBorder="1" applyAlignment="1">
      <alignment vertical="center" wrapText="1"/>
    </xf>
    <xf numFmtId="38" fontId="6" fillId="0" borderId="35" xfId="1" applyFont="1" applyFill="1" applyBorder="1" applyAlignment="1">
      <alignment vertical="center"/>
    </xf>
    <xf numFmtId="38" fontId="6" fillId="0" borderId="37" xfId="1" applyFont="1" applyFill="1" applyBorder="1" applyAlignment="1">
      <alignment vertical="center"/>
    </xf>
    <xf numFmtId="38" fontId="7" fillId="0" borderId="32" xfId="1" applyFont="1" applyFill="1" applyBorder="1" applyAlignment="1">
      <alignment vertical="center"/>
    </xf>
    <xf numFmtId="0" fontId="6" fillId="0" borderId="38" xfId="2" applyFont="1" applyFill="1" applyBorder="1" applyAlignment="1">
      <alignment horizontal="center" vertical="center"/>
    </xf>
    <xf numFmtId="0" fontId="6" fillId="0" borderId="25" xfId="2" applyFont="1" applyFill="1" applyBorder="1" applyAlignment="1">
      <alignment vertical="center" wrapText="1"/>
    </xf>
    <xf numFmtId="0" fontId="6" fillId="0" borderId="25" xfId="2" applyFont="1" applyFill="1" applyBorder="1" applyAlignment="1">
      <alignment horizontal="left" vertical="center" wrapText="1"/>
    </xf>
    <xf numFmtId="0" fontId="6" fillId="0" borderId="25" xfId="2" applyFont="1" applyBorder="1" applyAlignment="1">
      <alignment horizontal="left" vertical="center" wrapText="1"/>
    </xf>
    <xf numFmtId="0" fontId="6" fillId="0" borderId="31" xfId="2" applyFont="1" applyFill="1" applyBorder="1" applyAlignment="1">
      <alignment vertical="center" wrapText="1"/>
    </xf>
    <xf numFmtId="0" fontId="6" fillId="0" borderId="30" xfId="2" applyFont="1" applyFill="1" applyBorder="1" applyAlignment="1">
      <alignment horizontal="left" vertical="center" wrapText="1"/>
    </xf>
    <xf numFmtId="0" fontId="11" fillId="0" borderId="0" xfId="2" applyFont="1" applyFill="1" applyAlignment="1">
      <alignment horizontal="right" vertical="center"/>
    </xf>
    <xf numFmtId="0" fontId="6" fillId="0" borderId="2" xfId="2" applyFont="1" applyFill="1" applyBorder="1" applyAlignment="1">
      <alignment horizontal="left" vertical="top" wrapText="1"/>
    </xf>
    <xf numFmtId="0" fontId="6" fillId="0" borderId="3" xfId="2" applyFont="1" applyFill="1" applyBorder="1" applyAlignment="1">
      <alignment horizontal="left" vertical="top" wrapText="1"/>
    </xf>
    <xf numFmtId="0" fontId="6" fillId="0" borderId="2" xfId="2" applyFont="1" applyFill="1" applyBorder="1" applyAlignment="1">
      <alignment horizontal="left" vertical="top" wrapText="1"/>
    </xf>
    <xf numFmtId="0" fontId="6" fillId="0" borderId="28" xfId="2" applyFont="1" applyFill="1" applyBorder="1" applyAlignment="1">
      <alignment horizontal="left" vertical="top" wrapText="1"/>
    </xf>
    <xf numFmtId="0" fontId="5" fillId="0" borderId="0" xfId="2" applyFont="1" applyFill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3" fontId="12" fillId="0" borderId="0" xfId="4" quotePrefix="1" applyNumberFormat="1" applyFont="1" applyAlignment="1">
      <alignment horizontal="left" vertical="center"/>
    </xf>
    <xf numFmtId="0" fontId="11" fillId="0" borderId="0" xfId="4" applyFont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12" fillId="0" borderId="0" xfId="4" applyFont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left" vertical="top" wrapText="1"/>
    </xf>
  </cellXfs>
  <cellStyles count="6">
    <cellStyle name="桁区切り" xfId="1" builtinId="6"/>
    <cellStyle name="標準" xfId="0" builtinId="0"/>
    <cellStyle name="標準 2" xfId="3" xr:uid="{00000000-0005-0000-0000-000002000000}"/>
    <cellStyle name="標準 3" xfId="5" xr:uid="{7A603647-DCC2-4FE9-994D-EFBE3C07E4A0}"/>
    <cellStyle name="標準_05　所要経費（AMDﾓﾊﾞｲﾙｻｰﾋﾞｽ）" xfId="2" xr:uid="{00000000-0005-0000-0000-000003000000}"/>
    <cellStyle name="標準_原価報告書_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1027381</xdr:colOff>
      <xdr:row>68</xdr:row>
      <xdr:rowOff>51202</xdr:rowOff>
    </xdr:from>
    <xdr:to>
      <xdr:col>8</xdr:col>
      <xdr:colOff>258535</xdr:colOff>
      <xdr:row>76</xdr:row>
      <xdr:rowOff>56084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313D7D3-5383-46A2-817B-D82969BB04DE}"/>
            </a:ext>
          </a:extLst>
        </xdr:cNvPr>
        <xdr:cNvSpPr/>
      </xdr:nvSpPr>
      <xdr:spPr bwMode="auto">
        <a:xfrm>
          <a:off x="1612488" y="17944595"/>
          <a:ext cx="9055511" cy="2154810"/>
        </a:xfrm>
        <a:prstGeom prst="rect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支出計画書記載の注意点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・記載にあたっては、原則として費用項目ごとにその内訳（費用区分、単価、数量等）を示すこと。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・赤字は全て例示であり、記載の際は赤字を削除し、黒字にして記載すること。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・記載にあたっては、適宜、行の追加・削除、行・列の高さや幅の変更、セル結合して構わない。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・実施しないテーマの箇所は空欄とし、実施したテーマの費用を記載すること。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・各費用区分は、公募要領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2.7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節を参照すること。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・間接経費は管理等に必要な経費として使用する経費であり、販売費を除く一般管理費を対象とする。</a:t>
          </a:r>
        </a:p>
      </xdr:txBody>
    </xdr:sp>
    <xdr:clientData/>
  </xdr:twoCellAnchor>
  <xdr:twoCellAnchor>
    <xdr:from>
      <xdr:col>5</xdr:col>
      <xdr:colOff>710024</xdr:colOff>
      <xdr:row>4</xdr:row>
      <xdr:rowOff>86229</xdr:rowOff>
    </xdr:from>
    <xdr:to>
      <xdr:col>8</xdr:col>
      <xdr:colOff>598715</xdr:colOff>
      <xdr:row>6</xdr:row>
      <xdr:rowOff>93699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0A570CBA-9B09-4E4F-A6E0-694954B1DE43}"/>
            </a:ext>
          </a:extLst>
        </xdr:cNvPr>
        <xdr:cNvSpPr/>
      </xdr:nvSpPr>
      <xdr:spPr>
        <a:xfrm>
          <a:off x="8565881" y="1247372"/>
          <a:ext cx="2446834" cy="588041"/>
        </a:xfrm>
        <a:prstGeom prst="borderCallout1">
          <a:avLst>
            <a:gd name="adj1" fmla="val 100564"/>
            <a:gd name="adj2" fmla="val 50807"/>
            <a:gd name="adj3" fmla="val 156768"/>
            <a:gd name="adj4" fmla="val 44963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赤字は全て例示であり、記載の際は赤字を削除し、黒字にして記載</a:t>
          </a:r>
          <a:endParaRPr lang="en-US" alt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268941</xdr:colOff>
      <xdr:row>2</xdr:row>
      <xdr:rowOff>134470</xdr:rowOff>
    </xdr:from>
    <xdr:to>
      <xdr:col>3</xdr:col>
      <xdr:colOff>923217</xdr:colOff>
      <xdr:row>4</xdr:row>
      <xdr:rowOff>134695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6CF32D53-19EA-42A1-B511-5453598E0FA3}"/>
            </a:ext>
          </a:extLst>
        </xdr:cNvPr>
        <xdr:cNvSpPr/>
      </xdr:nvSpPr>
      <xdr:spPr>
        <a:xfrm>
          <a:off x="1232647" y="717176"/>
          <a:ext cx="2536864" cy="582931"/>
        </a:xfrm>
        <a:prstGeom prst="borderCallout1">
          <a:avLst>
            <a:gd name="adj1" fmla="val 53248"/>
            <a:gd name="adj2" fmla="val -43"/>
            <a:gd name="adj3" fmla="val 183221"/>
            <a:gd name="adj4" fmla="val -23914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適宜、行の追加・削除、行・列の高さや幅の変更、セル結合して構わない</a:t>
          </a:r>
          <a:endParaRPr lang="en-US" alt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517071</xdr:colOff>
      <xdr:row>22</xdr:row>
      <xdr:rowOff>72574</xdr:rowOff>
    </xdr:from>
    <xdr:to>
      <xdr:col>3</xdr:col>
      <xdr:colOff>2027464</xdr:colOff>
      <xdr:row>24</xdr:row>
      <xdr:rowOff>154748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CF736798-8168-489B-92FC-8CB677856856}"/>
            </a:ext>
          </a:extLst>
        </xdr:cNvPr>
        <xdr:cNvSpPr/>
      </xdr:nvSpPr>
      <xdr:spPr>
        <a:xfrm>
          <a:off x="1143000" y="6685645"/>
          <a:ext cx="3605893" cy="572032"/>
        </a:xfrm>
        <a:prstGeom prst="borderCallout1">
          <a:avLst>
            <a:gd name="adj1" fmla="val 51213"/>
            <a:gd name="adj2" fmla="val 19"/>
            <a:gd name="adj3" fmla="val -30271"/>
            <a:gd name="adj4" fmla="val -3738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en-US" altLang="ja-JP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Ⅰ</a:t>
          </a:r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～</a:t>
          </a:r>
          <a:r>
            <a:rPr lang="en-US" altLang="ja-JP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Ⅲ</a:t>
          </a:r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のテーマについては、実施しないテーマの箇所は空欄とし、実施するテーマの費用を記載</a:t>
          </a:r>
          <a:endParaRPr 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1270000</xdr:colOff>
      <xdr:row>7</xdr:row>
      <xdr:rowOff>196850</xdr:rowOff>
    </xdr:from>
    <xdr:to>
      <xdr:col>4</xdr:col>
      <xdr:colOff>1034677</xdr:colOff>
      <xdr:row>9</xdr:row>
      <xdr:rowOff>162485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C39F48F9-D369-4BD6-B7D3-3B9F56A75C07}"/>
            </a:ext>
          </a:extLst>
        </xdr:cNvPr>
        <xdr:cNvSpPr/>
      </xdr:nvSpPr>
      <xdr:spPr>
        <a:xfrm>
          <a:off x="3873500" y="2330450"/>
          <a:ext cx="2368177" cy="575235"/>
        </a:xfrm>
        <a:prstGeom prst="borderCallout1">
          <a:avLst>
            <a:gd name="adj1" fmla="val 100564"/>
            <a:gd name="adj2" fmla="val 50807"/>
            <a:gd name="adj3" fmla="val 193197"/>
            <a:gd name="adj4" fmla="val 71241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赤字は全て例示であり、記載の際は赤字を削除し、黒字にして記載</a:t>
          </a:r>
          <a:endParaRPr lang="en-US" alt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393487</xdr:colOff>
      <xdr:row>7</xdr:row>
      <xdr:rowOff>75425</xdr:rowOff>
    </xdr:from>
    <xdr:to>
      <xdr:col>3</xdr:col>
      <xdr:colOff>1383846</xdr:colOff>
      <xdr:row>9</xdr:row>
      <xdr:rowOff>237671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7536918C-6F16-4C7B-82FD-E8E6155C7336}"/>
            </a:ext>
          </a:extLst>
        </xdr:cNvPr>
        <xdr:cNvSpPr/>
      </xdr:nvSpPr>
      <xdr:spPr>
        <a:xfrm>
          <a:off x="1460287" y="1808975"/>
          <a:ext cx="3419234" cy="657546"/>
        </a:xfrm>
        <a:prstGeom prst="borderCallout1">
          <a:avLst>
            <a:gd name="adj1" fmla="val 51213"/>
            <a:gd name="adj2" fmla="val 19"/>
            <a:gd name="adj3" fmla="val -101510"/>
            <a:gd name="adj4" fmla="val 6707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技術実証、課題実証の実施に係る実証環境の整備・運用等費用を記載すること。</a:t>
          </a:r>
          <a:endParaRPr 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963045</xdr:colOff>
      <xdr:row>49</xdr:row>
      <xdr:rowOff>21563</xdr:rowOff>
    </xdr:from>
    <xdr:to>
      <xdr:col>3</xdr:col>
      <xdr:colOff>2048453</xdr:colOff>
      <xdr:row>50</xdr:row>
      <xdr:rowOff>161924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516DC676-30EC-4265-B6EC-42FCEEC02B52}"/>
            </a:ext>
          </a:extLst>
        </xdr:cNvPr>
        <xdr:cNvSpPr/>
      </xdr:nvSpPr>
      <xdr:spPr>
        <a:xfrm>
          <a:off x="2029845" y="12651713"/>
          <a:ext cx="3514283" cy="388011"/>
        </a:xfrm>
        <a:prstGeom prst="borderCallout1">
          <a:avLst>
            <a:gd name="adj1" fmla="val -1030"/>
            <a:gd name="adj2" fmla="val 24127"/>
            <a:gd name="adj3" fmla="val -103533"/>
            <a:gd name="adj4" fmla="val 33197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課題実証の実施計画に係る費用を記載すること。</a:t>
          </a:r>
        </a:p>
      </xdr:txBody>
    </xdr:sp>
    <xdr:clientData/>
  </xdr:twoCellAnchor>
  <xdr:twoCellAnchor>
    <xdr:from>
      <xdr:col>2</xdr:col>
      <xdr:colOff>1413483</xdr:colOff>
      <xdr:row>56</xdr:row>
      <xdr:rowOff>185510</xdr:rowOff>
    </xdr:from>
    <xdr:to>
      <xdr:col>3</xdr:col>
      <xdr:colOff>2740026</xdr:colOff>
      <xdr:row>59</xdr:row>
      <xdr:rowOff>65932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B7E3E6EB-E3A0-4DBC-BEF8-C65632FBFE8B}"/>
            </a:ext>
          </a:extLst>
        </xdr:cNvPr>
        <xdr:cNvSpPr/>
      </xdr:nvSpPr>
      <xdr:spPr>
        <a:xfrm>
          <a:off x="2480283" y="15044510"/>
          <a:ext cx="3755418" cy="623372"/>
        </a:xfrm>
        <a:prstGeom prst="borderCallout1">
          <a:avLst>
            <a:gd name="adj1" fmla="val 99273"/>
            <a:gd name="adj2" fmla="val 48310"/>
            <a:gd name="adj3" fmla="val 157282"/>
            <a:gd name="adj4" fmla="val -4467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技術実証、課題実証まとめて「成果報告書の作成」へ記載すること。</a:t>
          </a:r>
          <a:endParaRPr lang="en-US" alt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just"/>
          <a:endParaRPr lang="ja-JP" altLang="en-US" sz="105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828789</xdr:colOff>
      <xdr:row>41</xdr:row>
      <xdr:rowOff>115002</xdr:rowOff>
    </xdr:from>
    <xdr:to>
      <xdr:col>3</xdr:col>
      <xdr:colOff>1917372</xdr:colOff>
      <xdr:row>43</xdr:row>
      <xdr:rowOff>95250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D9E4D4D3-B7EF-470A-8AF7-EA25C2D90901}"/>
            </a:ext>
          </a:extLst>
        </xdr:cNvPr>
        <xdr:cNvSpPr/>
      </xdr:nvSpPr>
      <xdr:spPr>
        <a:xfrm>
          <a:off x="1895589" y="9030402"/>
          <a:ext cx="3517458" cy="475548"/>
        </a:xfrm>
        <a:prstGeom prst="borderCallout1">
          <a:avLst>
            <a:gd name="adj1" fmla="val -1030"/>
            <a:gd name="adj2" fmla="val 24127"/>
            <a:gd name="adj3" fmla="val -58780"/>
            <a:gd name="adj4" fmla="val 30413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技術実証の実施計画に係る費用を記載すること。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2"/>
  <sheetViews>
    <sheetView zoomScale="130" zoomScaleNormal="130" workbookViewId="0">
      <selection activeCell="A13" sqref="A13"/>
    </sheetView>
  </sheetViews>
  <sheetFormatPr defaultRowHeight="13.5"/>
  <cols>
    <col min="1" max="1" width="96.125" customWidth="1"/>
  </cols>
  <sheetData>
    <row r="1" spans="1:1" ht="25.7" customHeight="1">
      <c r="A1" s="78" t="s">
        <v>68</v>
      </c>
    </row>
    <row r="2" spans="1:1" ht="108">
      <c r="A2" s="75" t="s">
        <v>123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73"/>
  <sheetViews>
    <sheetView tabSelected="1" zoomScale="85" zoomScaleNormal="85" zoomScaleSheetLayoutView="70" zoomScalePageLayoutView="55" workbookViewId="0">
      <selection activeCell="E53" sqref="E53"/>
    </sheetView>
  </sheetViews>
  <sheetFormatPr defaultColWidth="9" defaultRowHeight="23.1" customHeight="1"/>
  <cols>
    <col min="1" max="1" width="3.125" style="3" customWidth="1"/>
    <col min="2" max="2" width="5" style="1" customWidth="1"/>
    <col min="3" max="4" width="27.5" style="2" customWidth="1"/>
    <col min="5" max="5" width="49.375" style="2" customWidth="1"/>
    <col min="6" max="6" width="16.875" style="4" customWidth="1"/>
    <col min="7" max="7" width="2.625" style="4" customWidth="1"/>
    <col min="8" max="8" width="17.125" style="4" customWidth="1"/>
    <col min="9" max="9" width="13.875" style="4" customWidth="1"/>
    <col min="10" max="10" width="13.625" style="3" customWidth="1"/>
    <col min="11" max="11" width="7.875" style="3" customWidth="1"/>
    <col min="12" max="12" width="17.375" style="6" customWidth="1"/>
    <col min="13" max="13" width="13" style="3" customWidth="1"/>
    <col min="14" max="14" width="21.375" style="3" customWidth="1"/>
    <col min="15" max="16384" width="9" style="3"/>
  </cols>
  <sheetData>
    <row r="1" spans="2:13" ht="23.1" customHeight="1">
      <c r="J1" s="53"/>
    </row>
    <row r="2" spans="2:13" ht="23.1" customHeight="1">
      <c r="C2" s="47" t="s">
        <v>60</v>
      </c>
      <c r="J2" s="110"/>
    </row>
    <row r="3" spans="2:13" ht="23.1" customHeight="1">
      <c r="J3" s="5"/>
    </row>
    <row r="4" spans="2:13" ht="22.5" customHeight="1">
      <c r="B4" s="115" t="s">
        <v>71</v>
      </c>
      <c r="C4" s="115"/>
      <c r="D4" s="115"/>
      <c r="E4" s="115"/>
      <c r="F4" s="115"/>
      <c r="G4" s="115"/>
      <c r="H4" s="115"/>
      <c r="I4" s="115"/>
      <c r="J4" s="115"/>
    </row>
    <row r="5" spans="2:13" ht="22.5" customHeight="1">
      <c r="B5" s="7"/>
      <c r="C5" s="8"/>
      <c r="D5" s="8"/>
      <c r="E5" s="8"/>
      <c r="F5" s="6"/>
      <c r="G5" s="6"/>
      <c r="H5" s="6"/>
      <c r="I5" s="6"/>
      <c r="J5" s="9" t="s">
        <v>0</v>
      </c>
    </row>
    <row r="6" spans="2:13" ht="22.5" customHeight="1" thickBot="1">
      <c r="B6" s="116" t="s">
        <v>4</v>
      </c>
      <c r="C6" s="117"/>
      <c r="D6" s="10" t="s">
        <v>5</v>
      </c>
      <c r="E6" s="11" t="s">
        <v>17</v>
      </c>
      <c r="F6" s="118"/>
      <c r="G6" s="118"/>
      <c r="H6" s="118"/>
      <c r="I6" s="118"/>
      <c r="J6" s="117"/>
    </row>
    <row r="7" spans="2:13" ht="19.5" customHeight="1" thickTop="1">
      <c r="B7" s="12" t="s">
        <v>11</v>
      </c>
      <c r="C7" s="13"/>
      <c r="D7" s="14"/>
      <c r="E7" s="87"/>
      <c r="F7" s="88"/>
      <c r="G7" s="15"/>
      <c r="H7" s="15"/>
      <c r="I7" s="15"/>
      <c r="J7" s="65">
        <f>J8+J21+J34+J55+J60</f>
        <v>33900000</v>
      </c>
      <c r="L7" s="17"/>
      <c r="M7" s="9"/>
    </row>
    <row r="8" spans="2:13" ht="19.5" customHeight="1">
      <c r="B8" s="18" t="s">
        <v>87</v>
      </c>
      <c r="C8" s="13"/>
      <c r="D8" s="14"/>
      <c r="E8" s="89"/>
      <c r="F8" s="90"/>
      <c r="G8" s="15"/>
      <c r="H8" s="15"/>
      <c r="I8" s="15"/>
      <c r="J8" s="65">
        <f>SUM(I9:I20)</f>
        <v>20600000</v>
      </c>
      <c r="L8" s="17"/>
      <c r="M8" s="9"/>
    </row>
    <row r="9" spans="2:13" ht="19.5" customHeight="1">
      <c r="B9" s="19" t="s">
        <v>12</v>
      </c>
      <c r="C9" s="113" t="s">
        <v>97</v>
      </c>
      <c r="D9" s="20" t="s">
        <v>21</v>
      </c>
      <c r="E9" s="89" t="s">
        <v>107</v>
      </c>
      <c r="F9" s="91" t="s">
        <v>6</v>
      </c>
      <c r="G9" s="21" t="s">
        <v>2</v>
      </c>
      <c r="H9" s="22">
        <v>12000</v>
      </c>
      <c r="I9" s="23">
        <f>2*100*H9</f>
        <v>2400000</v>
      </c>
      <c r="J9" s="16"/>
    </row>
    <row r="10" spans="2:13" ht="19.5" customHeight="1">
      <c r="B10" s="19"/>
      <c r="C10" s="113"/>
      <c r="D10" s="20" t="s">
        <v>47</v>
      </c>
      <c r="E10" s="89" t="s">
        <v>108</v>
      </c>
      <c r="F10" s="91" t="s">
        <v>49</v>
      </c>
      <c r="G10" s="21" t="s">
        <v>2</v>
      </c>
      <c r="H10" s="22">
        <v>600000</v>
      </c>
      <c r="I10" s="23">
        <f>1*3*H10</f>
        <v>1800000</v>
      </c>
      <c r="J10" s="16"/>
    </row>
    <row r="11" spans="2:13" ht="19.5" customHeight="1">
      <c r="B11" s="19"/>
      <c r="C11" s="113"/>
      <c r="D11" s="20" t="s">
        <v>46</v>
      </c>
      <c r="E11" s="89" t="s">
        <v>108</v>
      </c>
      <c r="F11" s="91" t="s">
        <v>48</v>
      </c>
      <c r="G11" s="21" t="s">
        <v>2</v>
      </c>
      <c r="H11" s="22">
        <v>1000000</v>
      </c>
      <c r="I11" s="23">
        <f>2*H11</f>
        <v>2000000</v>
      </c>
      <c r="J11" s="16"/>
    </row>
    <row r="12" spans="2:13" ht="19.5" customHeight="1">
      <c r="B12" s="19"/>
      <c r="C12" s="113"/>
      <c r="D12" s="64"/>
      <c r="E12" s="89"/>
      <c r="F12" s="92"/>
      <c r="J12" s="16"/>
    </row>
    <row r="13" spans="2:13" ht="19.5" customHeight="1">
      <c r="B13" s="19" t="s">
        <v>13</v>
      </c>
      <c r="C13" s="113" t="s">
        <v>112</v>
      </c>
      <c r="D13" s="20" t="s">
        <v>43</v>
      </c>
      <c r="E13" s="89" t="s">
        <v>108</v>
      </c>
      <c r="F13" s="91" t="s">
        <v>16</v>
      </c>
      <c r="G13" s="21" t="s">
        <v>2</v>
      </c>
      <c r="H13" s="22">
        <v>10000</v>
      </c>
      <c r="I13" s="23">
        <f>5*90*H13</f>
        <v>4500000</v>
      </c>
      <c r="J13" s="16"/>
    </row>
    <row r="14" spans="2:13" ht="19.5" customHeight="1">
      <c r="B14" s="19"/>
      <c r="C14" s="113"/>
      <c r="D14" s="20" t="s">
        <v>44</v>
      </c>
      <c r="E14" s="89" t="s">
        <v>109</v>
      </c>
      <c r="F14" s="91" t="s">
        <v>10</v>
      </c>
      <c r="G14" s="21" t="s">
        <v>2</v>
      </c>
      <c r="H14" s="22">
        <v>100000</v>
      </c>
      <c r="I14" s="23">
        <f>90*H14</f>
        <v>9000000</v>
      </c>
      <c r="J14" s="16"/>
    </row>
    <row r="15" spans="2:13" ht="19.5" customHeight="1">
      <c r="B15" s="19"/>
      <c r="C15" s="113"/>
      <c r="D15" s="24"/>
      <c r="E15" s="89"/>
      <c r="F15" s="93"/>
      <c r="G15" s="25"/>
      <c r="H15" s="26"/>
      <c r="I15" s="15"/>
      <c r="J15" s="16"/>
    </row>
    <row r="16" spans="2:13" ht="19.5" customHeight="1">
      <c r="B16" s="19"/>
      <c r="C16" s="113"/>
      <c r="D16" s="24"/>
      <c r="E16" s="89"/>
      <c r="F16" s="93"/>
      <c r="G16" s="25"/>
      <c r="H16" s="26"/>
      <c r="I16" s="15"/>
      <c r="J16" s="16"/>
    </row>
    <row r="17" spans="2:13" ht="19.5" customHeight="1">
      <c r="B17" s="19" t="s">
        <v>14</v>
      </c>
      <c r="C17" s="113" t="s">
        <v>8</v>
      </c>
      <c r="D17" s="20" t="s">
        <v>76</v>
      </c>
      <c r="E17" s="89" t="s">
        <v>110</v>
      </c>
      <c r="F17" s="91"/>
      <c r="G17" s="21"/>
      <c r="H17" s="22">
        <v>600000</v>
      </c>
      <c r="I17" s="23">
        <f>H17</f>
        <v>600000</v>
      </c>
      <c r="J17" s="16"/>
    </row>
    <row r="18" spans="2:13" ht="19.5" customHeight="1">
      <c r="B18" s="27"/>
      <c r="C18" s="113"/>
      <c r="D18" s="20" t="s">
        <v>57</v>
      </c>
      <c r="E18" s="89" t="s">
        <v>111</v>
      </c>
      <c r="F18" s="91"/>
      <c r="G18" s="21"/>
      <c r="H18" s="22">
        <v>300000</v>
      </c>
      <c r="I18" s="23">
        <f>H18</f>
        <v>300000</v>
      </c>
      <c r="J18" s="16"/>
    </row>
    <row r="19" spans="2:13" ht="19.5" customHeight="1">
      <c r="B19" s="27"/>
      <c r="C19" s="113"/>
      <c r="D19" s="14"/>
      <c r="E19" s="89"/>
      <c r="F19" s="93"/>
      <c r="G19" s="25"/>
      <c r="H19" s="26"/>
      <c r="I19" s="15"/>
      <c r="J19" s="16"/>
    </row>
    <row r="20" spans="2:13" ht="19.5" customHeight="1">
      <c r="B20" s="27"/>
      <c r="C20" s="113"/>
      <c r="D20" s="24"/>
      <c r="E20" s="86"/>
      <c r="F20" s="93"/>
      <c r="G20" s="25"/>
      <c r="H20" s="26"/>
      <c r="I20" s="15"/>
      <c r="J20" s="16"/>
    </row>
    <row r="21" spans="2:13" ht="19.5" customHeight="1">
      <c r="B21" s="98" t="s">
        <v>124</v>
      </c>
      <c r="C21" s="99"/>
      <c r="D21" s="100"/>
      <c r="E21" s="89"/>
      <c r="F21" s="101"/>
      <c r="G21" s="102"/>
      <c r="H21" s="102"/>
      <c r="I21" s="102"/>
      <c r="J21" s="103">
        <f>SUM(I22:I33)</f>
        <v>3300000</v>
      </c>
      <c r="L21" s="17"/>
      <c r="M21" s="9"/>
    </row>
    <row r="22" spans="2:13" ht="19.5" customHeight="1">
      <c r="B22" s="19" t="s">
        <v>12</v>
      </c>
      <c r="C22" s="113" t="s">
        <v>88</v>
      </c>
      <c r="D22" s="20" t="s">
        <v>77</v>
      </c>
      <c r="E22" s="89" t="s">
        <v>107</v>
      </c>
      <c r="F22" s="91" t="s">
        <v>78</v>
      </c>
      <c r="G22" s="21" t="s">
        <v>2</v>
      </c>
      <c r="H22" s="22">
        <v>11000</v>
      </c>
      <c r="I22" s="23">
        <f>2*50*H22</f>
        <v>1100000</v>
      </c>
      <c r="J22" s="16"/>
    </row>
    <row r="23" spans="2:13" ht="19.5" customHeight="1">
      <c r="B23" s="19"/>
      <c r="C23" s="113"/>
      <c r="D23" s="24"/>
      <c r="E23" s="89"/>
      <c r="F23" s="93"/>
      <c r="G23" s="25"/>
      <c r="H23" s="26"/>
      <c r="I23" s="15"/>
      <c r="J23" s="16"/>
    </row>
    <row r="24" spans="2:13" ht="19.5" customHeight="1">
      <c r="B24" s="19"/>
      <c r="C24" s="113"/>
      <c r="D24" s="24"/>
      <c r="E24" s="89"/>
      <c r="F24" s="93"/>
      <c r="G24" s="25"/>
      <c r="H24" s="26"/>
      <c r="I24" s="15"/>
      <c r="J24" s="16"/>
    </row>
    <row r="25" spans="2:13" ht="19.5" customHeight="1">
      <c r="B25" s="19"/>
      <c r="C25" s="113"/>
      <c r="D25" s="24"/>
      <c r="E25" s="89"/>
      <c r="F25" s="93"/>
      <c r="G25" s="25"/>
      <c r="H25" s="30"/>
      <c r="I25" s="15"/>
      <c r="J25" s="16"/>
    </row>
    <row r="26" spans="2:13" ht="19.5" customHeight="1">
      <c r="B26" s="19" t="s">
        <v>13</v>
      </c>
      <c r="C26" s="113" t="s">
        <v>89</v>
      </c>
      <c r="D26" s="20" t="s">
        <v>77</v>
      </c>
      <c r="E26" s="89" t="s">
        <v>107</v>
      </c>
      <c r="F26" s="91" t="s">
        <v>78</v>
      </c>
      <c r="G26" s="21" t="s">
        <v>2</v>
      </c>
      <c r="H26" s="22">
        <v>11000</v>
      </c>
      <c r="I26" s="23">
        <f>2*50*H26</f>
        <v>1100000</v>
      </c>
      <c r="J26" s="16"/>
    </row>
    <row r="27" spans="2:13" ht="19.5" customHeight="1">
      <c r="B27" s="19"/>
      <c r="C27" s="113"/>
      <c r="D27" s="24"/>
      <c r="E27" s="89"/>
      <c r="F27" s="93"/>
      <c r="G27" s="25"/>
      <c r="H27" s="26"/>
      <c r="I27" s="15"/>
      <c r="J27" s="16"/>
    </row>
    <row r="28" spans="2:13" ht="19.5" customHeight="1">
      <c r="B28" s="19"/>
      <c r="C28" s="113"/>
      <c r="D28" s="24"/>
      <c r="E28" s="89"/>
      <c r="F28" s="93"/>
      <c r="G28" s="25"/>
      <c r="H28" s="26"/>
      <c r="I28" s="15"/>
      <c r="J28" s="16"/>
    </row>
    <row r="29" spans="2:13" ht="19.5" customHeight="1">
      <c r="B29" s="19"/>
      <c r="C29" s="113"/>
      <c r="D29" s="24"/>
      <c r="E29" s="89"/>
      <c r="F29" s="93"/>
      <c r="G29" s="25"/>
      <c r="H29" s="26"/>
      <c r="I29" s="15"/>
      <c r="J29" s="16"/>
    </row>
    <row r="30" spans="2:13" ht="19.5" customHeight="1">
      <c r="B30" s="19" t="s">
        <v>14</v>
      </c>
      <c r="C30" s="113" t="s">
        <v>90</v>
      </c>
      <c r="D30" s="20" t="s">
        <v>77</v>
      </c>
      <c r="E30" s="89" t="s">
        <v>107</v>
      </c>
      <c r="F30" s="91" t="s">
        <v>78</v>
      </c>
      <c r="G30" s="21" t="s">
        <v>2</v>
      </c>
      <c r="H30" s="22">
        <v>11000</v>
      </c>
      <c r="I30" s="23">
        <f>2*50*H30</f>
        <v>1100000</v>
      </c>
      <c r="J30" s="16"/>
    </row>
    <row r="31" spans="2:13" ht="19.5" customHeight="1">
      <c r="B31" s="19"/>
      <c r="C31" s="113"/>
      <c r="D31" s="24"/>
      <c r="E31" s="89"/>
      <c r="F31" s="93"/>
      <c r="G31" s="25"/>
      <c r="H31" s="26"/>
      <c r="I31" s="15"/>
      <c r="J31" s="16"/>
    </row>
    <row r="32" spans="2:13" ht="19.5" customHeight="1">
      <c r="B32" s="19"/>
      <c r="C32" s="113"/>
      <c r="D32" s="24"/>
      <c r="E32" s="89"/>
      <c r="F32" s="93"/>
      <c r="G32" s="25"/>
      <c r="H32" s="26"/>
      <c r="I32" s="15"/>
      <c r="J32" s="16"/>
    </row>
    <row r="33" spans="2:13" ht="19.5" customHeight="1">
      <c r="B33" s="76"/>
      <c r="C33" s="114"/>
      <c r="D33" s="70"/>
      <c r="E33" s="86"/>
      <c r="F33" s="94"/>
      <c r="G33" s="71"/>
      <c r="H33" s="72"/>
      <c r="I33" s="73"/>
      <c r="J33" s="74"/>
    </row>
    <row r="34" spans="2:13" ht="19.5" customHeight="1">
      <c r="B34" s="18" t="s">
        <v>102</v>
      </c>
      <c r="C34" s="13"/>
      <c r="D34" s="14"/>
      <c r="E34" s="89"/>
      <c r="F34" s="90"/>
      <c r="G34" s="15"/>
      <c r="H34" s="15"/>
      <c r="I34" s="15"/>
      <c r="J34" s="65">
        <f>SUM(I35:I54)</f>
        <v>4400000</v>
      </c>
      <c r="L34" s="17"/>
      <c r="M34" s="9"/>
    </row>
    <row r="35" spans="2:13" ht="19.5" customHeight="1">
      <c r="B35" s="19" t="s">
        <v>12</v>
      </c>
      <c r="C35" s="113" t="s">
        <v>91</v>
      </c>
      <c r="D35" s="20" t="s">
        <v>77</v>
      </c>
      <c r="E35" s="89" t="s">
        <v>107</v>
      </c>
      <c r="F35" s="91" t="s">
        <v>78</v>
      </c>
      <c r="G35" s="21" t="s">
        <v>2</v>
      </c>
      <c r="H35" s="22">
        <v>11000</v>
      </c>
      <c r="I35" s="23">
        <f>2*50*H35</f>
        <v>1100000</v>
      </c>
      <c r="J35" s="16"/>
    </row>
    <row r="36" spans="2:13" ht="19.5" customHeight="1">
      <c r="B36" s="19"/>
      <c r="C36" s="113"/>
      <c r="D36" s="24"/>
      <c r="E36" s="89"/>
      <c r="F36" s="93"/>
      <c r="G36" s="25"/>
      <c r="H36" s="26"/>
      <c r="I36" s="15"/>
      <c r="J36" s="16"/>
    </row>
    <row r="37" spans="2:13" ht="19.5" customHeight="1">
      <c r="B37" s="19"/>
      <c r="C37" s="113"/>
      <c r="D37" s="24"/>
      <c r="E37" s="89"/>
      <c r="F37" s="93"/>
      <c r="G37" s="25"/>
      <c r="H37" s="26"/>
      <c r="I37" s="15"/>
      <c r="J37" s="16"/>
    </row>
    <row r="38" spans="2:13" ht="19.5" customHeight="1">
      <c r="B38" s="19"/>
      <c r="C38" s="113"/>
      <c r="D38" s="24"/>
      <c r="E38" s="89"/>
      <c r="F38" s="93"/>
      <c r="G38" s="25"/>
      <c r="H38" s="30"/>
      <c r="I38" s="15"/>
      <c r="J38" s="16"/>
    </row>
    <row r="39" spans="2:13" ht="19.5" customHeight="1">
      <c r="B39" s="19" t="s">
        <v>13</v>
      </c>
      <c r="C39" s="113" t="s">
        <v>92</v>
      </c>
      <c r="D39" s="20" t="s">
        <v>77</v>
      </c>
      <c r="E39" s="89" t="s">
        <v>107</v>
      </c>
      <c r="F39" s="91" t="s">
        <v>78</v>
      </c>
      <c r="G39" s="21" t="s">
        <v>2</v>
      </c>
      <c r="H39" s="22">
        <v>11000</v>
      </c>
      <c r="I39" s="23">
        <f>2*50*H39</f>
        <v>1100000</v>
      </c>
      <c r="J39" s="16"/>
    </row>
    <row r="40" spans="2:13" ht="19.5" customHeight="1">
      <c r="B40" s="19"/>
      <c r="C40" s="113"/>
      <c r="D40" s="24"/>
      <c r="E40" s="89"/>
      <c r="F40" s="93"/>
      <c r="G40" s="25"/>
      <c r="H40" s="26"/>
      <c r="I40" s="15"/>
      <c r="J40" s="16"/>
    </row>
    <row r="41" spans="2:13" ht="19.5" customHeight="1">
      <c r="B41" s="19"/>
      <c r="C41" s="113"/>
      <c r="D41" s="24"/>
      <c r="E41" s="89"/>
      <c r="F41" s="93"/>
      <c r="G41" s="25"/>
      <c r="H41" s="26"/>
      <c r="I41" s="15"/>
      <c r="J41" s="16"/>
    </row>
    <row r="42" spans="2:13" ht="19.5" customHeight="1">
      <c r="B42" s="19"/>
      <c r="C42" s="113"/>
      <c r="D42" s="24"/>
      <c r="E42" s="89"/>
      <c r="F42" s="93"/>
      <c r="G42" s="25"/>
      <c r="H42" s="26"/>
      <c r="I42" s="15"/>
      <c r="J42" s="16"/>
    </row>
    <row r="43" spans="2:13" ht="19.5" customHeight="1">
      <c r="B43" s="19" t="s">
        <v>14</v>
      </c>
      <c r="C43" s="113" t="s">
        <v>93</v>
      </c>
      <c r="D43" s="20" t="s">
        <v>77</v>
      </c>
      <c r="E43" s="89" t="s">
        <v>107</v>
      </c>
      <c r="F43" s="91" t="s">
        <v>78</v>
      </c>
      <c r="G43" s="21" t="s">
        <v>2</v>
      </c>
      <c r="H43" s="22">
        <v>11000</v>
      </c>
      <c r="I43" s="23">
        <f>2*50*H43</f>
        <v>1100000</v>
      </c>
      <c r="J43" s="16"/>
    </row>
    <row r="44" spans="2:13" ht="19.5" customHeight="1">
      <c r="B44" s="19"/>
      <c r="C44" s="113"/>
      <c r="D44" s="24"/>
      <c r="E44" s="89"/>
      <c r="F44" s="93"/>
      <c r="G44" s="25"/>
      <c r="H44" s="26"/>
      <c r="I44" s="15"/>
      <c r="J44" s="16"/>
    </row>
    <row r="45" spans="2:13" ht="19.5" customHeight="1">
      <c r="B45" s="19"/>
      <c r="C45" s="113"/>
      <c r="D45" s="24"/>
      <c r="E45" s="89"/>
      <c r="F45" s="93"/>
      <c r="G45" s="25"/>
      <c r="H45" s="26"/>
      <c r="I45" s="15"/>
      <c r="J45" s="16"/>
    </row>
    <row r="46" spans="2:13" ht="19.5" customHeight="1">
      <c r="B46" s="19"/>
      <c r="C46" s="113"/>
      <c r="D46" s="24"/>
      <c r="E46" s="89"/>
      <c r="F46" s="93"/>
      <c r="G46" s="25"/>
      <c r="H46" s="26"/>
      <c r="I46" s="15"/>
      <c r="J46" s="16"/>
    </row>
    <row r="47" spans="2:13" ht="19.5" customHeight="1">
      <c r="B47" s="19" t="s">
        <v>15</v>
      </c>
      <c r="C47" s="113" t="s">
        <v>94</v>
      </c>
      <c r="D47" s="20" t="s">
        <v>77</v>
      </c>
      <c r="E47" s="89" t="s">
        <v>107</v>
      </c>
      <c r="F47" s="91" t="s">
        <v>78</v>
      </c>
      <c r="G47" s="21" t="s">
        <v>2</v>
      </c>
      <c r="H47" s="22">
        <v>11000</v>
      </c>
      <c r="I47" s="23">
        <f>2*50*H47</f>
        <v>1100000</v>
      </c>
      <c r="J47" s="16"/>
    </row>
    <row r="48" spans="2:13" ht="19.5" customHeight="1">
      <c r="B48" s="19"/>
      <c r="C48" s="113"/>
      <c r="D48" s="24"/>
      <c r="E48" s="89"/>
      <c r="F48" s="93"/>
      <c r="G48" s="25"/>
      <c r="H48" s="26"/>
      <c r="I48" s="15"/>
      <c r="J48" s="16"/>
    </row>
    <row r="49" spans="2:13" ht="19.5" customHeight="1">
      <c r="B49" s="19"/>
      <c r="C49" s="113"/>
      <c r="D49" s="24"/>
      <c r="E49" s="89"/>
      <c r="F49" s="93"/>
      <c r="G49" s="25"/>
      <c r="H49" s="26"/>
      <c r="I49" s="15"/>
      <c r="J49" s="16"/>
    </row>
    <row r="50" spans="2:13" ht="19.5" customHeight="1">
      <c r="B50" s="19"/>
      <c r="C50" s="113"/>
      <c r="D50" s="24"/>
      <c r="E50" s="89"/>
      <c r="F50" s="93"/>
      <c r="G50" s="25"/>
      <c r="H50" s="26"/>
      <c r="I50" s="15"/>
      <c r="J50" s="16"/>
    </row>
    <row r="51" spans="2:13" ht="19.5" customHeight="1">
      <c r="B51" s="19" t="s">
        <v>69</v>
      </c>
      <c r="C51" s="113" t="s">
        <v>7</v>
      </c>
      <c r="D51" s="20"/>
      <c r="E51" s="89"/>
      <c r="F51" s="91"/>
      <c r="G51" s="21"/>
      <c r="H51" s="22"/>
      <c r="I51" s="23"/>
      <c r="J51" s="16"/>
    </row>
    <row r="52" spans="2:13" ht="19.5" customHeight="1">
      <c r="B52" s="19"/>
      <c r="C52" s="113"/>
      <c r="D52" s="24"/>
      <c r="E52" s="89"/>
      <c r="F52" s="93"/>
      <c r="G52" s="25"/>
      <c r="H52" s="26"/>
      <c r="I52" s="15"/>
      <c r="J52" s="16"/>
    </row>
    <row r="53" spans="2:13" ht="19.5" customHeight="1">
      <c r="B53" s="19"/>
      <c r="C53" s="113"/>
      <c r="D53" s="24"/>
      <c r="E53" s="89"/>
      <c r="F53" s="93"/>
      <c r="G53" s="25"/>
      <c r="H53" s="26"/>
      <c r="I53" s="15"/>
      <c r="J53" s="16"/>
    </row>
    <row r="54" spans="2:13" ht="19.5" customHeight="1">
      <c r="B54" s="76"/>
      <c r="C54" s="114"/>
      <c r="D54" s="70"/>
      <c r="E54" s="86"/>
      <c r="F54" s="94"/>
      <c r="G54" s="71"/>
      <c r="H54" s="72"/>
      <c r="I54" s="73"/>
      <c r="J54" s="74"/>
    </row>
    <row r="55" spans="2:13" ht="19.5" customHeight="1">
      <c r="B55" s="18" t="s">
        <v>105</v>
      </c>
      <c r="C55" s="13"/>
      <c r="D55" s="14"/>
      <c r="E55" s="89"/>
      <c r="F55" s="90"/>
      <c r="G55" s="15"/>
      <c r="H55" s="15"/>
      <c r="I55" s="15"/>
      <c r="J55" s="65">
        <f>SUM(I56:I66)</f>
        <v>3040000</v>
      </c>
      <c r="L55" s="17"/>
      <c r="M55" s="9"/>
    </row>
    <row r="56" spans="2:13" ht="19.5" customHeight="1">
      <c r="B56" s="19" t="s">
        <v>12</v>
      </c>
      <c r="C56" s="113"/>
      <c r="D56" s="20" t="s">
        <v>64</v>
      </c>
      <c r="E56" s="89" t="s">
        <v>56</v>
      </c>
      <c r="F56" s="91" t="s">
        <v>63</v>
      </c>
      <c r="G56" s="21" t="s">
        <v>2</v>
      </c>
      <c r="H56" s="22">
        <v>8000</v>
      </c>
      <c r="I56" s="23">
        <f>6*10*H56</f>
        <v>480000</v>
      </c>
      <c r="J56" s="16"/>
    </row>
    <row r="57" spans="2:13" ht="19.5" customHeight="1">
      <c r="B57" s="19"/>
      <c r="C57" s="113"/>
      <c r="D57" s="24"/>
      <c r="E57" s="89"/>
      <c r="F57" s="93"/>
      <c r="G57" s="25"/>
      <c r="H57" s="26"/>
      <c r="I57" s="15"/>
      <c r="J57" s="16"/>
    </row>
    <row r="58" spans="2:13" ht="19.5" customHeight="1">
      <c r="B58" s="19"/>
      <c r="C58" s="113"/>
      <c r="D58" s="24"/>
      <c r="E58" s="89"/>
      <c r="F58" s="93"/>
      <c r="G58" s="25"/>
      <c r="H58" s="26"/>
      <c r="I58" s="15"/>
      <c r="J58" s="16"/>
    </row>
    <row r="59" spans="2:13" ht="19.5" customHeight="1">
      <c r="B59" s="76"/>
      <c r="C59" s="114"/>
      <c r="D59" s="70"/>
      <c r="E59" s="86"/>
      <c r="F59" s="94"/>
      <c r="G59" s="71"/>
      <c r="H59" s="77"/>
      <c r="I59" s="73"/>
      <c r="J59" s="74"/>
    </row>
    <row r="60" spans="2:13" ht="19.5" customHeight="1">
      <c r="B60" s="18" t="s">
        <v>106</v>
      </c>
      <c r="C60" s="13"/>
      <c r="D60" s="14"/>
      <c r="E60" s="89"/>
      <c r="F60" s="90"/>
      <c r="G60" s="15"/>
      <c r="H60" s="15"/>
      <c r="I60" s="15"/>
      <c r="J60" s="65">
        <f>SUM(I61:I71)</f>
        <v>2560000</v>
      </c>
      <c r="L60" s="17"/>
      <c r="M60" s="9"/>
    </row>
    <row r="61" spans="2:13" ht="19.5" customHeight="1">
      <c r="B61" s="19" t="s">
        <v>12</v>
      </c>
      <c r="C61" s="113"/>
      <c r="D61" s="20" t="s">
        <v>61</v>
      </c>
      <c r="E61" s="89" t="s">
        <v>107</v>
      </c>
      <c r="F61" s="91" t="s">
        <v>62</v>
      </c>
      <c r="G61" s="21" t="s">
        <v>2</v>
      </c>
      <c r="H61" s="22">
        <v>16000</v>
      </c>
      <c r="I61" s="23">
        <f>4*40*H61</f>
        <v>2560000</v>
      </c>
      <c r="J61" s="16"/>
    </row>
    <row r="62" spans="2:13" ht="19.5" customHeight="1">
      <c r="B62" s="19"/>
      <c r="C62" s="113"/>
      <c r="D62" s="24"/>
      <c r="E62" s="89"/>
      <c r="F62" s="93"/>
      <c r="G62" s="25"/>
      <c r="H62" s="26"/>
      <c r="I62" s="15"/>
      <c r="J62" s="16"/>
    </row>
    <row r="63" spans="2:13" ht="19.5" customHeight="1">
      <c r="B63" s="19"/>
      <c r="C63" s="113"/>
      <c r="D63" s="24"/>
      <c r="E63" s="89"/>
      <c r="F63" s="93"/>
      <c r="G63" s="25"/>
      <c r="H63" s="26"/>
      <c r="I63" s="15"/>
      <c r="J63" s="16"/>
    </row>
    <row r="64" spans="2:13" ht="19.5" customHeight="1">
      <c r="B64" s="19"/>
      <c r="C64" s="113"/>
      <c r="D64" s="24"/>
      <c r="E64" s="89"/>
      <c r="F64" s="93"/>
      <c r="G64" s="25"/>
      <c r="H64" s="30"/>
      <c r="I64" s="15"/>
      <c r="J64" s="16"/>
    </row>
    <row r="65" spans="2:12" ht="19.5" customHeight="1">
      <c r="B65" s="31" t="s">
        <v>45</v>
      </c>
      <c r="C65" s="32"/>
      <c r="D65" s="33"/>
      <c r="E65" s="95"/>
      <c r="F65" s="96"/>
      <c r="G65" s="34"/>
      <c r="H65" s="34"/>
      <c r="I65" s="34"/>
      <c r="J65" s="35">
        <v>100000</v>
      </c>
    </row>
    <row r="66" spans="2:12" ht="19.5" customHeight="1">
      <c r="B66" s="12" t="s">
        <v>70</v>
      </c>
      <c r="C66" s="13"/>
      <c r="D66" s="14"/>
      <c r="E66" s="14"/>
      <c r="F66" s="90" t="s">
        <v>84</v>
      </c>
      <c r="G66" s="15"/>
      <c r="H66" s="15"/>
      <c r="I66" s="79" t="s">
        <v>72</v>
      </c>
      <c r="J66" s="66">
        <f>J7+J65</f>
        <v>34000000</v>
      </c>
    </row>
    <row r="67" spans="2:12" ht="19.5" customHeight="1">
      <c r="B67" s="36"/>
      <c r="C67" s="37"/>
      <c r="D67" s="38"/>
      <c r="E67" s="38"/>
      <c r="F67" s="97"/>
      <c r="G67" s="39"/>
      <c r="H67" s="39" t="s">
        <v>3</v>
      </c>
      <c r="I67" s="40" t="s">
        <v>1</v>
      </c>
      <c r="J67" s="67">
        <f>INT(J66*1.1)</f>
        <v>37400000</v>
      </c>
    </row>
    <row r="68" spans="2:12" s="44" customFormat="1" ht="17.25" customHeight="1">
      <c r="B68" s="41"/>
      <c r="C68" s="42"/>
      <c r="D68" s="42"/>
      <c r="E68" s="42"/>
      <c r="F68" s="43"/>
      <c r="G68" s="43"/>
      <c r="H68" s="43"/>
      <c r="I68" s="43"/>
      <c r="J68" s="42"/>
      <c r="L68" s="43"/>
    </row>
    <row r="69" spans="2:12" s="44" customFormat="1" ht="17.25" customHeight="1">
      <c r="B69" s="41"/>
      <c r="C69" s="42"/>
      <c r="D69" s="42"/>
      <c r="E69" s="42"/>
      <c r="F69" s="43"/>
      <c r="G69" s="43"/>
      <c r="H69" s="43"/>
      <c r="I69" s="43"/>
      <c r="J69" s="45"/>
      <c r="L69" s="43"/>
    </row>
    <row r="70" spans="2:12" ht="20.45" customHeight="1">
      <c r="C70" s="46"/>
      <c r="D70" s="46"/>
      <c r="E70" s="46"/>
      <c r="F70" s="46"/>
      <c r="G70" s="46"/>
      <c r="H70" s="46"/>
      <c r="I70" s="46"/>
      <c r="J70" s="5"/>
    </row>
    <row r="71" spans="2:12" ht="20.45" customHeight="1">
      <c r="C71" s="46"/>
      <c r="D71" s="46"/>
      <c r="E71" s="46"/>
      <c r="F71" s="46"/>
      <c r="G71" s="46"/>
      <c r="H71" s="46"/>
      <c r="I71" s="46"/>
      <c r="J71" s="5"/>
    </row>
    <row r="72" spans="2:12" ht="20.45" customHeight="1">
      <c r="C72" s="46"/>
      <c r="D72" s="46"/>
      <c r="E72" s="46"/>
      <c r="F72" s="46"/>
      <c r="G72" s="46"/>
      <c r="H72" s="46"/>
      <c r="I72" s="46"/>
      <c r="J72" s="5"/>
    </row>
    <row r="73" spans="2:12" ht="20.45" customHeight="1">
      <c r="C73" s="46"/>
      <c r="D73" s="46"/>
      <c r="E73" s="46"/>
      <c r="F73" s="46"/>
      <c r="G73" s="46"/>
      <c r="H73" s="46"/>
      <c r="I73" s="46"/>
      <c r="J73" s="5"/>
    </row>
  </sheetData>
  <mergeCells count="16">
    <mergeCell ref="B4:J4"/>
    <mergeCell ref="B6:C6"/>
    <mergeCell ref="F6:J6"/>
    <mergeCell ref="C30:C33"/>
    <mergeCell ref="C61:C64"/>
    <mergeCell ref="C56:C59"/>
    <mergeCell ref="C9:C12"/>
    <mergeCell ref="C22:C25"/>
    <mergeCell ref="C13:C16"/>
    <mergeCell ref="C17:C20"/>
    <mergeCell ref="C26:C29"/>
    <mergeCell ref="C35:C38"/>
    <mergeCell ref="C39:C42"/>
    <mergeCell ref="C43:C46"/>
    <mergeCell ref="C47:C50"/>
    <mergeCell ref="C51:C54"/>
  </mergeCells>
  <phoneticPr fontId="2"/>
  <dataValidations count="3">
    <dataValidation type="list" allowBlank="1" showInputMessage="1" showErrorMessage="1" sqref="E7" xr:uid="{00000000-0002-0000-0100-000000000000}">
      <formula1>"人件費,物品リース、レンタル費、クラウドサーバー利用費,物品・ソフトウェア等購入費,印刷、写真撮影、翻訳、デザインなど専門業者への外注費,その他"</formula1>
    </dataValidation>
    <dataValidation type="list" allowBlank="1" showInputMessage="1" showErrorMessage="1" sqref="E8" xr:uid="{065214B6-214A-448E-9415-D6926A9EAD2D}">
      <formula1>"人件費,物品リース、レンタル費、クラウドサーバー利用費,物品・ソフトウェア等購入費,不動産賃貸費,通信回線費、郵送費,旅費・交通費・宿泊費,会議費,その他外注費(印刷、写真撮影、翻訳、デザイン等),その他"</formula1>
    </dataValidation>
    <dataValidation type="list" allowBlank="1" showInputMessage="1" showErrorMessage="1" sqref="E9:E64" xr:uid="{1DC73AFF-3AE9-4DDC-9520-33E27BA2B183}">
      <formula1>"人件費,物品リース、レンタル費、サーバ利用費,物品・ソフトウェア等購入費,不動産賃貸費,通信回線費、郵送費,旅費・交通費・宿泊費,会議費,外注費(印刷、写真撮影、翻訳、デザイン等),その他"</formula1>
    </dataValidation>
  </dataValidations>
  <printOptions horizontalCentered="1"/>
  <pageMargins left="0.39370078740157483" right="0.39370078740157483" top="0.55118110236220474" bottom="0.31496062992125984" header="0.39370078740157483" footer="0.15748031496062992"/>
  <pageSetup paperSize="9" scale="47" orientation="portrait" r:id="rId1"/>
  <headerFooter alignWithMargins="0">
    <oddFooter>&amp;C&amp;P/&amp;N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3"/>
  <sheetViews>
    <sheetView topLeftCell="A6" zoomScale="115" zoomScaleNormal="115" workbookViewId="0">
      <selection activeCell="E25" sqref="E25"/>
    </sheetView>
  </sheetViews>
  <sheetFormatPr defaultColWidth="8.875" defaultRowHeight="24" customHeight="1"/>
  <cols>
    <col min="1" max="4" width="18.625" style="63" customWidth="1"/>
    <col min="5" max="5" width="19.875" style="63" customWidth="1"/>
    <col min="6" max="16384" width="8.875" style="63"/>
  </cols>
  <sheetData>
    <row r="1" spans="1:5" ht="24" customHeight="1">
      <c r="A1" s="54"/>
      <c r="B1" s="54"/>
      <c r="C1" s="54"/>
      <c r="D1" s="55"/>
      <c r="E1" s="62"/>
    </row>
    <row r="2" spans="1:5" ht="24" customHeight="1">
      <c r="A2" s="54"/>
      <c r="B2" s="54"/>
      <c r="C2" s="54"/>
      <c r="D2" s="54"/>
      <c r="E2" s="54"/>
    </row>
    <row r="3" spans="1:5" ht="24" customHeight="1">
      <c r="A3" s="54"/>
      <c r="B3" s="120" t="s">
        <v>59</v>
      </c>
      <c r="C3" s="121"/>
      <c r="D3" s="121"/>
      <c r="E3" s="54"/>
    </row>
    <row r="4" spans="1:5" ht="24" customHeight="1">
      <c r="A4" s="56"/>
      <c r="B4" s="121"/>
      <c r="C4" s="121"/>
      <c r="D4" s="121"/>
      <c r="E4" s="54"/>
    </row>
    <row r="5" spans="1:5" ht="24" customHeight="1">
      <c r="A5" s="56"/>
      <c r="B5" s="54"/>
      <c r="C5" s="54"/>
      <c r="D5" s="54"/>
      <c r="E5" s="54"/>
    </row>
    <row r="6" spans="1:5" ht="24" customHeight="1">
      <c r="A6" s="54"/>
      <c r="B6" s="54"/>
      <c r="C6" s="54"/>
      <c r="D6" s="54" t="s">
        <v>65</v>
      </c>
      <c r="E6" s="54"/>
    </row>
    <row r="7" spans="1:5" ht="24" customHeight="1">
      <c r="A7" s="54"/>
      <c r="B7" s="57"/>
      <c r="C7" s="54"/>
      <c r="D7" s="54"/>
      <c r="E7" s="54"/>
    </row>
    <row r="8" spans="1:5" ht="24" customHeight="1">
      <c r="A8" s="55" t="s">
        <v>51</v>
      </c>
      <c r="B8" s="54"/>
      <c r="C8" s="54"/>
      <c r="D8" s="54"/>
      <c r="E8" s="54"/>
    </row>
    <row r="9" spans="1:5" ht="24" customHeight="1">
      <c r="A9" s="55"/>
      <c r="B9" s="54"/>
      <c r="C9" s="54"/>
      <c r="D9" s="54"/>
      <c r="E9" s="54"/>
    </row>
    <row r="10" spans="1:5" ht="24" customHeight="1">
      <c r="A10" s="58"/>
      <c r="B10" s="56"/>
      <c r="C10" s="59" t="s">
        <v>50</v>
      </c>
      <c r="D10" s="54"/>
      <c r="E10" s="54"/>
    </row>
    <row r="11" spans="1:5" ht="24" customHeight="1">
      <c r="A11" s="58"/>
      <c r="B11" s="56"/>
      <c r="C11" s="54"/>
      <c r="D11" s="54"/>
      <c r="E11" s="54" t="s">
        <v>73</v>
      </c>
    </row>
    <row r="12" spans="1:5" ht="24" customHeight="1">
      <c r="A12" s="54" t="s">
        <v>67</v>
      </c>
      <c r="B12" s="122" t="s">
        <v>66</v>
      </c>
      <c r="C12" s="122"/>
      <c r="D12" s="60"/>
      <c r="E12" s="68">
        <f>SUM(E14:E20)</f>
        <v>32000000</v>
      </c>
    </row>
    <row r="13" spans="1:5" ht="24" customHeight="1">
      <c r="A13" s="54"/>
      <c r="B13" s="54"/>
      <c r="C13" s="54"/>
      <c r="D13" s="54"/>
      <c r="E13" s="54"/>
    </row>
    <row r="14" spans="1:5" ht="24" customHeight="1">
      <c r="A14" s="54" t="s">
        <v>52</v>
      </c>
      <c r="B14" s="119" t="s">
        <v>79</v>
      </c>
      <c r="C14" s="119"/>
      <c r="D14" s="119"/>
      <c r="E14" s="69">
        <v>2000000</v>
      </c>
    </row>
    <row r="15" spans="1:5" ht="24" customHeight="1">
      <c r="A15" s="59"/>
      <c r="B15" s="119" t="s">
        <v>80</v>
      </c>
      <c r="C15" s="119"/>
      <c r="D15" s="119"/>
      <c r="E15" s="69">
        <v>4000000</v>
      </c>
    </row>
    <row r="16" spans="1:5" ht="24" customHeight="1">
      <c r="A16" s="54"/>
      <c r="B16" s="119" t="s">
        <v>81</v>
      </c>
      <c r="C16" s="119"/>
      <c r="D16" s="119"/>
      <c r="E16" s="69">
        <v>6000000</v>
      </c>
    </row>
    <row r="17" spans="1:5" ht="24" customHeight="1">
      <c r="A17" s="61"/>
      <c r="B17" s="119" t="s">
        <v>114</v>
      </c>
      <c r="C17" s="119"/>
      <c r="D17" s="119"/>
      <c r="E17" s="69">
        <v>4000000</v>
      </c>
    </row>
    <row r="18" spans="1:5" ht="24" customHeight="1">
      <c r="A18" s="61"/>
      <c r="B18" s="119" t="s">
        <v>115</v>
      </c>
      <c r="C18" s="119"/>
      <c r="D18" s="119"/>
      <c r="E18" s="69">
        <v>6000000</v>
      </c>
    </row>
    <row r="19" spans="1:5" ht="24" customHeight="1">
      <c r="A19" s="54"/>
      <c r="B19" s="119" t="s">
        <v>82</v>
      </c>
      <c r="C19" s="119"/>
      <c r="D19" s="119"/>
      <c r="E19" s="69">
        <v>8000000</v>
      </c>
    </row>
    <row r="20" spans="1:5" ht="24" customHeight="1">
      <c r="A20" s="54"/>
      <c r="B20" s="119" t="s">
        <v>116</v>
      </c>
      <c r="C20" s="119"/>
      <c r="D20" s="119"/>
      <c r="E20" s="69">
        <v>2000000</v>
      </c>
    </row>
    <row r="21" spans="1:5" ht="24" customHeight="1">
      <c r="A21" s="54"/>
      <c r="B21" s="119" t="s">
        <v>117</v>
      </c>
      <c r="C21" s="119"/>
      <c r="D21" s="119"/>
      <c r="E21" s="69">
        <v>500000</v>
      </c>
    </row>
    <row r="22" spans="1:5" ht="24" customHeight="1">
      <c r="B22" s="119" t="s">
        <v>118</v>
      </c>
      <c r="C22" s="119"/>
      <c r="D22" s="119"/>
      <c r="E22" s="69">
        <v>2000000</v>
      </c>
    </row>
    <row r="23" spans="1:5" ht="24" customHeight="1">
      <c r="B23" s="119" t="s">
        <v>83</v>
      </c>
      <c r="C23" s="119"/>
      <c r="D23" s="119"/>
      <c r="E23" s="69">
        <v>1000000</v>
      </c>
    </row>
  </sheetData>
  <mergeCells count="12">
    <mergeCell ref="B17:D17"/>
    <mergeCell ref="B18:D18"/>
    <mergeCell ref="B3:D4"/>
    <mergeCell ref="B12:C12"/>
    <mergeCell ref="B14:D14"/>
    <mergeCell ref="B15:D15"/>
    <mergeCell ref="B16:D16"/>
    <mergeCell ref="B22:D22"/>
    <mergeCell ref="B21:D21"/>
    <mergeCell ref="B23:D23"/>
    <mergeCell ref="B19:D19"/>
    <mergeCell ref="B20:D20"/>
  </mergeCells>
  <phoneticPr fontId="2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62"/>
  <sheetViews>
    <sheetView view="pageBreakPreview" zoomScale="70" zoomScaleNormal="70" zoomScaleSheetLayoutView="70" workbookViewId="0">
      <selection activeCell="D31" sqref="D31"/>
    </sheetView>
  </sheetViews>
  <sheetFormatPr defaultColWidth="9" defaultRowHeight="19.5" customHeight="1"/>
  <cols>
    <col min="1" max="1" width="9" style="3"/>
    <col min="2" max="2" width="5" style="1" customWidth="1"/>
    <col min="3" max="3" width="31.875" style="2" customWidth="1"/>
    <col min="4" max="4" width="41.625" style="2" customWidth="1"/>
    <col min="5" max="5" width="46.625" style="2" customWidth="1"/>
    <col min="6" max="6" width="7.875" style="3" customWidth="1"/>
    <col min="7" max="7" width="17.375" style="6" customWidth="1"/>
    <col min="8" max="8" width="13" style="3" customWidth="1"/>
    <col min="9" max="9" width="21.375" style="3" customWidth="1"/>
    <col min="10" max="16384" width="9" style="3"/>
  </cols>
  <sheetData>
    <row r="2" spans="2:8" ht="19.5" customHeight="1" thickBot="1">
      <c r="B2" s="115" t="s">
        <v>113</v>
      </c>
      <c r="C2" s="115"/>
      <c r="D2" s="115"/>
      <c r="E2" s="115"/>
    </row>
    <row r="3" spans="2:8" ht="19.5" customHeight="1" thickBot="1">
      <c r="B3" s="123" t="s">
        <v>4</v>
      </c>
      <c r="C3" s="124"/>
      <c r="D3" s="85" t="s">
        <v>42</v>
      </c>
      <c r="E3" s="104" t="s">
        <v>5</v>
      </c>
    </row>
    <row r="4" spans="2:8" ht="19.5" customHeight="1" thickTop="1">
      <c r="B4" s="48" t="s">
        <v>11</v>
      </c>
      <c r="C4" s="13"/>
      <c r="D4" s="13"/>
      <c r="E4" s="105"/>
      <c r="G4" s="17"/>
      <c r="H4" s="9"/>
    </row>
    <row r="5" spans="2:8" ht="19.5" customHeight="1">
      <c r="B5" s="49" t="s">
        <v>101</v>
      </c>
      <c r="C5" s="13"/>
      <c r="D5" s="13"/>
      <c r="E5" s="105"/>
      <c r="G5" s="17"/>
      <c r="H5" s="9"/>
    </row>
    <row r="6" spans="2:8" ht="19.5" customHeight="1">
      <c r="B6" s="50" t="s">
        <v>12</v>
      </c>
      <c r="C6" s="113" t="s">
        <v>97</v>
      </c>
      <c r="D6" s="125" t="s">
        <v>19</v>
      </c>
      <c r="E6" s="106" t="s">
        <v>21</v>
      </c>
    </row>
    <row r="7" spans="2:8" ht="19.5" customHeight="1">
      <c r="B7" s="50"/>
      <c r="C7" s="113"/>
      <c r="D7" s="125"/>
      <c r="E7" s="106" t="s">
        <v>20</v>
      </c>
    </row>
    <row r="8" spans="2:8" ht="19.5" customHeight="1">
      <c r="B8" s="50"/>
      <c r="C8" s="113"/>
      <c r="D8" s="125"/>
      <c r="E8" s="106" t="s">
        <v>34</v>
      </c>
    </row>
    <row r="9" spans="2:8" ht="19.5" customHeight="1">
      <c r="B9" s="50"/>
      <c r="C9" s="113"/>
      <c r="D9" s="125"/>
      <c r="E9" s="107" t="s">
        <v>53</v>
      </c>
    </row>
    <row r="10" spans="2:8" ht="19.5" customHeight="1">
      <c r="B10" s="50"/>
      <c r="C10" s="113"/>
      <c r="D10" s="125"/>
      <c r="E10" s="107" t="s">
        <v>54</v>
      </c>
    </row>
    <row r="11" spans="2:8" ht="19.5" customHeight="1">
      <c r="B11" s="50"/>
      <c r="C11" s="113"/>
      <c r="D11" s="125"/>
      <c r="E11" s="107" t="s">
        <v>55</v>
      </c>
    </row>
    <row r="12" spans="2:8" ht="19.5" customHeight="1">
      <c r="B12" s="50"/>
      <c r="C12" s="113"/>
      <c r="D12" s="125"/>
      <c r="E12" s="107" t="s">
        <v>58</v>
      </c>
    </row>
    <row r="13" spans="2:8" ht="19.5" customHeight="1">
      <c r="B13" s="50"/>
      <c r="C13" s="113"/>
      <c r="D13" s="125"/>
      <c r="E13" s="106" t="s">
        <v>25</v>
      </c>
    </row>
    <row r="14" spans="2:8" ht="19.5" customHeight="1">
      <c r="B14" s="50"/>
      <c r="C14" s="113"/>
      <c r="D14" s="125"/>
      <c r="E14" s="106" t="s">
        <v>33</v>
      </c>
    </row>
    <row r="15" spans="2:8" ht="19.5" customHeight="1">
      <c r="B15" s="50"/>
      <c r="C15" s="113"/>
      <c r="D15" s="125"/>
      <c r="E15" s="106" t="s">
        <v>26</v>
      </c>
    </row>
    <row r="16" spans="2:8" ht="19.5" customHeight="1">
      <c r="B16" s="50"/>
      <c r="C16" s="113"/>
      <c r="D16" s="125"/>
      <c r="E16" s="106" t="s">
        <v>27</v>
      </c>
    </row>
    <row r="17" spans="2:5" ht="19.5" customHeight="1">
      <c r="B17" s="50"/>
      <c r="C17" s="113"/>
      <c r="D17" s="125" t="s">
        <v>22</v>
      </c>
      <c r="E17" s="106" t="s">
        <v>21</v>
      </c>
    </row>
    <row r="18" spans="2:5" ht="19.5" customHeight="1">
      <c r="B18" s="50"/>
      <c r="C18" s="113"/>
      <c r="D18" s="125"/>
      <c r="E18" s="106" t="s">
        <v>20</v>
      </c>
    </row>
    <row r="19" spans="2:5" ht="19.5" customHeight="1">
      <c r="B19" s="50"/>
      <c r="C19" s="113"/>
      <c r="D19" s="125"/>
      <c r="E19" s="106" t="s">
        <v>40</v>
      </c>
    </row>
    <row r="20" spans="2:5" ht="19.5" customHeight="1">
      <c r="B20" s="50"/>
      <c r="C20" s="113"/>
      <c r="D20" s="125"/>
      <c r="E20" s="106" t="s">
        <v>38</v>
      </c>
    </row>
    <row r="21" spans="2:5" ht="19.5" customHeight="1">
      <c r="B21" s="50"/>
      <c r="C21" s="113"/>
      <c r="D21" s="125"/>
      <c r="E21" s="106" t="s">
        <v>39</v>
      </c>
    </row>
    <row r="22" spans="2:5" ht="19.5" customHeight="1">
      <c r="B22" s="50" t="s">
        <v>13</v>
      </c>
      <c r="C22" s="113" t="s">
        <v>98</v>
      </c>
      <c r="D22" s="83"/>
      <c r="E22" s="106" t="s">
        <v>41</v>
      </c>
    </row>
    <row r="23" spans="2:5" ht="19.5" customHeight="1">
      <c r="B23" s="50"/>
      <c r="C23" s="113"/>
      <c r="D23" s="83"/>
      <c r="E23" s="106" t="s">
        <v>35</v>
      </c>
    </row>
    <row r="24" spans="2:5" ht="19.5" customHeight="1">
      <c r="B24" s="50"/>
      <c r="C24" s="113"/>
      <c r="D24" s="83"/>
      <c r="E24" s="106" t="s">
        <v>28</v>
      </c>
    </row>
    <row r="25" spans="2:5" ht="19.5" customHeight="1">
      <c r="B25" s="50"/>
      <c r="C25" s="113"/>
      <c r="D25" s="83"/>
      <c r="E25" s="106" t="s">
        <v>36</v>
      </c>
    </row>
    <row r="26" spans="2:5" ht="19.5" customHeight="1">
      <c r="B26" s="50"/>
      <c r="C26" s="113"/>
      <c r="D26" s="83"/>
      <c r="E26" s="106" t="s">
        <v>37</v>
      </c>
    </row>
    <row r="27" spans="2:5" ht="19.5" customHeight="1">
      <c r="B27" s="50"/>
      <c r="C27" s="113"/>
      <c r="D27" s="83"/>
      <c r="E27" s="106" t="s">
        <v>29</v>
      </c>
    </row>
    <row r="28" spans="2:5" ht="19.5" customHeight="1">
      <c r="B28" s="50"/>
      <c r="C28" s="113"/>
      <c r="D28" s="83"/>
      <c r="E28" s="106" t="s">
        <v>96</v>
      </c>
    </row>
    <row r="29" spans="2:5" ht="19.5" customHeight="1">
      <c r="B29" s="50"/>
      <c r="C29" s="113"/>
      <c r="D29" s="111"/>
      <c r="E29" s="106" t="s">
        <v>119</v>
      </c>
    </row>
    <row r="30" spans="2:5" ht="19.5" customHeight="1">
      <c r="B30" s="50"/>
      <c r="C30" s="113"/>
      <c r="D30" s="111"/>
      <c r="E30" s="106" t="s">
        <v>120</v>
      </c>
    </row>
    <row r="31" spans="2:5" ht="19.5" customHeight="1">
      <c r="B31" s="50"/>
      <c r="C31" s="113"/>
      <c r="D31" s="111"/>
      <c r="E31" s="106" t="s">
        <v>32</v>
      </c>
    </row>
    <row r="32" spans="2:5" ht="19.5" customHeight="1">
      <c r="B32" s="50"/>
      <c r="C32" s="113"/>
      <c r="D32" s="111"/>
      <c r="E32" s="106" t="s">
        <v>121</v>
      </c>
    </row>
    <row r="33" spans="2:8" ht="19.5" customHeight="1">
      <c r="B33" s="50"/>
      <c r="C33" s="113"/>
      <c r="D33" s="111"/>
      <c r="E33" s="106" t="s">
        <v>122</v>
      </c>
    </row>
    <row r="34" spans="2:8" ht="19.5" customHeight="1">
      <c r="B34" s="50"/>
      <c r="C34" s="113"/>
      <c r="D34" s="111"/>
      <c r="E34" s="106" t="s">
        <v>31</v>
      </c>
    </row>
    <row r="35" spans="2:8" ht="19.5" customHeight="1">
      <c r="B35" s="50" t="s">
        <v>14</v>
      </c>
      <c r="C35" s="113" t="s">
        <v>7</v>
      </c>
      <c r="D35" s="83"/>
      <c r="E35" s="107" t="s">
        <v>30</v>
      </c>
    </row>
    <row r="36" spans="2:8" ht="19.5" customHeight="1">
      <c r="B36" s="50"/>
      <c r="C36" s="113"/>
      <c r="D36" s="111"/>
      <c r="E36" s="107" t="s">
        <v>24</v>
      </c>
    </row>
    <row r="37" spans="2:8" ht="19.5" customHeight="1">
      <c r="B37" s="50"/>
      <c r="C37" s="113"/>
      <c r="D37" s="111"/>
      <c r="E37" s="107" t="s">
        <v>85</v>
      </c>
    </row>
    <row r="38" spans="2:8" ht="19.5" customHeight="1">
      <c r="B38" s="50"/>
      <c r="C38" s="113"/>
      <c r="D38" s="111"/>
      <c r="E38" s="107" t="s">
        <v>86</v>
      </c>
    </row>
    <row r="39" spans="2:8" ht="19.5" customHeight="1">
      <c r="B39" s="50"/>
      <c r="C39" s="113"/>
      <c r="D39" s="111"/>
      <c r="E39" s="107" t="s">
        <v>9</v>
      </c>
    </row>
    <row r="40" spans="2:8" ht="19.5" customHeight="1">
      <c r="B40" s="50"/>
      <c r="C40" s="113"/>
      <c r="D40" s="111"/>
      <c r="E40" s="106" t="s">
        <v>18</v>
      </c>
    </row>
    <row r="41" spans="2:8" ht="19.5" customHeight="1">
      <c r="B41" s="51" t="s">
        <v>125</v>
      </c>
      <c r="C41" s="28"/>
      <c r="D41" s="28"/>
      <c r="E41" s="108"/>
      <c r="G41" s="17"/>
      <c r="H41" s="9"/>
    </row>
    <row r="42" spans="2:8" ht="19.5" customHeight="1">
      <c r="B42" s="50" t="s">
        <v>12</v>
      </c>
      <c r="C42" s="113" t="s">
        <v>88</v>
      </c>
      <c r="D42" s="83"/>
      <c r="E42" s="105" t="s">
        <v>23</v>
      </c>
    </row>
    <row r="43" spans="2:8" ht="19.5" customHeight="1">
      <c r="B43" s="50"/>
      <c r="C43" s="113"/>
      <c r="D43" s="83"/>
      <c r="E43" s="106"/>
    </row>
    <row r="44" spans="2:8" ht="19.5" customHeight="1">
      <c r="B44" s="50" t="s">
        <v>13</v>
      </c>
      <c r="C44" s="113" t="s">
        <v>89</v>
      </c>
      <c r="D44" s="112"/>
      <c r="E44" s="105" t="s">
        <v>23</v>
      </c>
    </row>
    <row r="45" spans="2:8" ht="19.5" customHeight="1">
      <c r="B45" s="50"/>
      <c r="C45" s="113"/>
      <c r="D45" s="112"/>
      <c r="E45" s="106"/>
    </row>
    <row r="46" spans="2:8" ht="19.5" customHeight="1">
      <c r="B46" s="50" t="s">
        <v>14</v>
      </c>
      <c r="C46" s="113" t="s">
        <v>95</v>
      </c>
      <c r="D46" s="111"/>
      <c r="E46" s="105" t="s">
        <v>23</v>
      </c>
    </row>
    <row r="47" spans="2:8" ht="19.5" customHeight="1">
      <c r="B47" s="50"/>
      <c r="C47" s="113"/>
      <c r="D47" s="111"/>
      <c r="E47" s="107"/>
    </row>
    <row r="48" spans="2:8" ht="19.5" customHeight="1">
      <c r="B48" s="51" t="s">
        <v>102</v>
      </c>
      <c r="C48" s="28"/>
      <c r="D48" s="28"/>
      <c r="E48" s="108"/>
      <c r="G48" s="17"/>
      <c r="H48" s="9"/>
    </row>
    <row r="49" spans="2:8" ht="19.5" customHeight="1">
      <c r="B49" s="50" t="s">
        <v>12</v>
      </c>
      <c r="C49" s="113" t="s">
        <v>99</v>
      </c>
      <c r="D49" s="83"/>
      <c r="E49" s="105" t="s">
        <v>23</v>
      </c>
    </row>
    <row r="50" spans="2:8" ht="19.5" customHeight="1">
      <c r="B50" s="50"/>
      <c r="C50" s="113"/>
      <c r="D50" s="83"/>
      <c r="E50" s="106"/>
    </row>
    <row r="51" spans="2:8" ht="19.5" customHeight="1">
      <c r="B51" s="50" t="s">
        <v>13</v>
      </c>
      <c r="C51" s="113" t="s">
        <v>92</v>
      </c>
      <c r="D51" s="83"/>
      <c r="E51" s="105" t="s">
        <v>23</v>
      </c>
    </row>
    <row r="52" spans="2:8" ht="19.5" customHeight="1">
      <c r="B52" s="50"/>
      <c r="C52" s="113"/>
      <c r="D52" s="83"/>
      <c r="E52" s="106"/>
    </row>
    <row r="53" spans="2:8" ht="19.5" customHeight="1">
      <c r="B53" s="50" t="s">
        <v>14</v>
      </c>
      <c r="C53" s="113" t="s">
        <v>100</v>
      </c>
      <c r="D53" s="83"/>
      <c r="E53" s="105" t="s">
        <v>23</v>
      </c>
    </row>
    <row r="54" spans="2:8" ht="19.5" customHeight="1">
      <c r="B54" s="50"/>
      <c r="C54" s="113"/>
      <c r="D54" s="83"/>
      <c r="E54" s="106"/>
    </row>
    <row r="55" spans="2:8" ht="19.5" customHeight="1">
      <c r="B55" s="50" t="s">
        <v>15</v>
      </c>
      <c r="C55" s="113" t="s">
        <v>94</v>
      </c>
      <c r="D55" s="83"/>
      <c r="E55" s="105" t="s">
        <v>23</v>
      </c>
    </row>
    <row r="56" spans="2:8" ht="19.5" customHeight="1">
      <c r="B56" s="50"/>
      <c r="C56" s="113"/>
      <c r="D56" s="111"/>
      <c r="E56" s="106"/>
    </row>
    <row r="57" spans="2:8" ht="19.5" customHeight="1">
      <c r="B57" s="50" t="s">
        <v>69</v>
      </c>
      <c r="C57" s="113" t="s">
        <v>7</v>
      </c>
      <c r="D57" s="83"/>
      <c r="E57" s="106"/>
    </row>
    <row r="58" spans="2:8" ht="19.5" customHeight="1">
      <c r="B58" s="50"/>
      <c r="C58" s="113"/>
      <c r="D58" s="83"/>
      <c r="E58" s="106"/>
    </row>
    <row r="59" spans="2:8" ht="19.5" customHeight="1">
      <c r="B59" s="51" t="s">
        <v>103</v>
      </c>
      <c r="C59" s="28"/>
      <c r="D59" s="29"/>
      <c r="E59" s="108"/>
      <c r="G59" s="17"/>
      <c r="H59" s="9"/>
    </row>
    <row r="60" spans="2:8" ht="19.5" customHeight="1">
      <c r="B60" s="50"/>
      <c r="C60" s="80"/>
      <c r="D60" s="84"/>
      <c r="E60" s="106" t="s">
        <v>75</v>
      </c>
    </row>
    <row r="61" spans="2:8" ht="19.5" customHeight="1">
      <c r="B61" s="51" t="s">
        <v>104</v>
      </c>
      <c r="C61" s="28"/>
      <c r="D61" s="29"/>
      <c r="E61" s="108"/>
    </row>
    <row r="62" spans="2:8" ht="19.5" customHeight="1" thickBot="1">
      <c r="B62" s="52"/>
      <c r="C62" s="81"/>
      <c r="D62" s="82"/>
      <c r="E62" s="109" t="s">
        <v>74</v>
      </c>
    </row>
  </sheetData>
  <mergeCells count="15">
    <mergeCell ref="C44:C45"/>
    <mergeCell ref="B2:E2"/>
    <mergeCell ref="B3:C3"/>
    <mergeCell ref="C35:C40"/>
    <mergeCell ref="D6:D16"/>
    <mergeCell ref="C6:C21"/>
    <mergeCell ref="D17:D21"/>
    <mergeCell ref="C42:C43"/>
    <mergeCell ref="C22:C34"/>
    <mergeCell ref="C51:C52"/>
    <mergeCell ref="C53:C54"/>
    <mergeCell ref="C57:C58"/>
    <mergeCell ref="C49:C50"/>
    <mergeCell ref="C55:C56"/>
    <mergeCell ref="C46:C47"/>
  </mergeCells>
  <phoneticPr fontId="2"/>
  <printOptions horizontalCentered="1"/>
  <pageMargins left="0.25" right="0.25" top="0.75" bottom="0.75" header="0.3" footer="0.3"/>
  <pageSetup paperSize="9" scale="47" orientation="portrait" r:id="rId1"/>
  <headerFooter alignWithMargins="0"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はじめに</vt:lpstr>
      <vt:lpstr>1. 支出計画書</vt:lpstr>
      <vt:lpstr>2. 民間の費用負担に関する申告書</vt:lpstr>
      <vt:lpstr>3. 【参考】費用項目の区分リスト</vt:lpstr>
      <vt:lpstr>'1. 支出計画書'!Print_Area</vt:lpstr>
      <vt:lpstr>'3. 【参考】費用項目の区分リスト'!Print_Area</vt:lpstr>
      <vt:lpstr>'1. 支出計画書'!Print_Titles</vt:lpstr>
      <vt:lpstr>'3. 【参考】費用項目の区分リスト'!Print_Titles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2021-06-15T01:09:28Z</dcterms:created>
  <dcterms:modified xsi:type="dcterms:W3CDTF">2022-05-30T05:56:45Z</dcterms:modified>
</cp:coreProperties>
</file>